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6"/>
  <workbookPr/>
  <mc:AlternateContent xmlns:mc="http://schemas.openxmlformats.org/markup-compatibility/2006">
    <mc:Choice Requires="x15">
      <x15ac:absPath xmlns:x15ac="http://schemas.microsoft.com/office/spreadsheetml/2010/11/ac" url="Y:\Gerência de Licitações e Aquisições\Multi Campi\Plataformas elevatorias\Documentos para Licitação\Planilhas e Cronogramas\"/>
    </mc:Choice>
  </mc:AlternateContent>
  <xr:revisionPtr revIDLastSave="0" documentId="13_ncr:1_{70ADB0A4-9432-4DEE-99BA-27201A70F1B3}" xr6:coauthVersionLast="36" xr6:coauthVersionMax="36" xr10:uidLastSave="{00000000-0000-0000-0000-000000000000}"/>
  <bookViews>
    <workbookView xWindow="0" yWindow="0" windowWidth="28800" windowHeight="12915" tabRatio="891" xr2:uid="{00000000-000D-0000-FFFF-FFFF00000000}"/>
  </bookViews>
  <sheets>
    <sheet name="Planilha" sheetId="24" r:id="rId1"/>
    <sheet name="Cronograma" sheetId="64" r:id="rId2"/>
    <sheet name="CCU" sheetId="10" r:id="rId3"/>
    <sheet name="Demonst. BDI - Equipamentos" sheetId="66" r:id="rId4"/>
    <sheet name="Demonst. BDI - Serviços" sheetId="67" r:id="rId5"/>
    <sheet name="Demonst. BDI - Obra" sheetId="68" r:id="rId6"/>
  </sheets>
  <definedNames>
    <definedName name="_xlnm._FilterDatabase" localSheetId="1" hidden="1">Cronograma!$A$10:$L$162</definedName>
    <definedName name="_xlnm._FilterDatabase" localSheetId="0" hidden="1">Planilha!$A$10:$J$162</definedName>
    <definedName name="_xlnm.Print_Area" localSheetId="2">CCU!$A$1:$I$26</definedName>
    <definedName name="_xlnm.Print_Area" localSheetId="1">Cronograma!$A$1:$L$170</definedName>
    <definedName name="_xlnm.Print_Area" localSheetId="0">Planilha!$A$1:$J$169</definedName>
    <definedName name="_xlnm.Print_Titles" localSheetId="1">Cronograma!$1:$11</definedName>
    <definedName name="_xlnm.Print_Titles" localSheetId="0">Planilha!$1:$11</definedName>
  </definedNames>
  <calcPr calcId="191029" concurrentCalc="0"/>
</workbook>
</file>

<file path=xl/calcChain.xml><?xml version="1.0" encoding="utf-8"?>
<calcChain xmlns="http://schemas.openxmlformats.org/spreadsheetml/2006/main">
  <c r="J41" i="24" l="1"/>
  <c r="H41" i="24"/>
  <c r="J20" i="24"/>
  <c r="H20" i="24"/>
  <c r="C23" i="68"/>
  <c r="C17" i="68"/>
  <c r="C14" i="68"/>
  <c r="C8" i="68"/>
  <c r="C23" i="67"/>
  <c r="C17" i="67"/>
  <c r="C14" i="67"/>
  <c r="C8" i="67"/>
  <c r="C23" i="66"/>
  <c r="C17" i="66"/>
  <c r="C14" i="66"/>
  <c r="C8" i="66"/>
  <c r="I20" i="10"/>
  <c r="I19" i="10"/>
  <c r="I18" i="10"/>
  <c r="I17" i="10"/>
  <c r="I16" i="10"/>
  <c r="I15" i="10"/>
  <c r="I11" i="10"/>
  <c r="I155" i="24"/>
  <c r="I127" i="24"/>
  <c r="I126" i="24"/>
  <c r="I124" i="24"/>
  <c r="I123" i="24"/>
  <c r="I122" i="24"/>
  <c r="I120" i="24"/>
  <c r="I119" i="24"/>
  <c r="I118" i="24"/>
  <c r="I109" i="24"/>
  <c r="I108" i="24"/>
  <c r="I107" i="24"/>
  <c r="I94" i="24"/>
  <c r="I93" i="24"/>
  <c r="I92" i="24"/>
  <c r="I91" i="24"/>
  <c r="I90" i="24"/>
  <c r="I89" i="24"/>
  <c r="I88" i="24"/>
  <c r="I87" i="24"/>
  <c r="I86" i="24"/>
  <c r="I85" i="24"/>
  <c r="I84" i="24"/>
  <c r="I83" i="24"/>
  <c r="I82" i="24"/>
  <c r="I81" i="24"/>
  <c r="I143" i="24"/>
  <c r="I139" i="24"/>
  <c r="I76" i="24"/>
  <c r="I71" i="24"/>
  <c r="I70" i="24"/>
  <c r="I69" i="24"/>
  <c r="I68" i="24"/>
  <c r="I66" i="24"/>
  <c r="I65" i="24"/>
  <c r="I64" i="24"/>
  <c r="I63" i="24"/>
  <c r="I62" i="24"/>
  <c r="I60" i="24"/>
  <c r="I59" i="24"/>
  <c r="I54" i="24"/>
  <c r="I53" i="24"/>
  <c r="I52" i="24"/>
  <c r="I50" i="24"/>
  <c r="I49" i="24"/>
  <c r="I39" i="24"/>
  <c r="I40" i="24"/>
  <c r="I35" i="24"/>
  <c r="I31" i="24"/>
  <c r="I23" i="24"/>
  <c r="I19" i="24"/>
  <c r="I18" i="24"/>
  <c r="I17" i="24"/>
  <c r="I13" i="24"/>
  <c r="L94" i="64"/>
  <c r="B94" i="64"/>
  <c r="L93" i="64"/>
  <c r="B82" i="64"/>
  <c r="B83" i="64"/>
  <c r="B84" i="64"/>
  <c r="B85" i="64"/>
  <c r="B86" i="64"/>
  <c r="B87" i="64"/>
  <c r="B88" i="64"/>
  <c r="B89" i="64"/>
  <c r="B90" i="64"/>
  <c r="B91" i="64"/>
  <c r="B92" i="64"/>
  <c r="B93" i="64"/>
  <c r="L52" i="64"/>
  <c r="L53" i="64"/>
  <c r="L54" i="64"/>
  <c r="B50" i="64"/>
  <c r="B51" i="64"/>
  <c r="B52" i="64"/>
  <c r="B53" i="64"/>
  <c r="B54" i="64"/>
  <c r="L40" i="64"/>
  <c r="B40" i="64"/>
  <c r="H53" i="24"/>
  <c r="J53" i="24"/>
  <c r="E53" i="64"/>
  <c r="H52" i="24"/>
  <c r="J52" i="24"/>
  <c r="E52" i="64"/>
  <c r="H54" i="24"/>
  <c r="J54" i="24"/>
  <c r="E54" i="64"/>
  <c r="H50" i="24"/>
  <c r="J50" i="24"/>
  <c r="E50" i="64"/>
  <c r="H40" i="24"/>
  <c r="J40" i="24"/>
  <c r="E40" i="64"/>
  <c r="H84" i="24"/>
  <c r="J84" i="24"/>
  <c r="E84" i="64"/>
  <c r="H85" i="24"/>
  <c r="J85" i="24"/>
  <c r="E85" i="64"/>
  <c r="H18" i="24"/>
  <c r="L118" i="64"/>
  <c r="L119" i="64"/>
  <c r="L120" i="64"/>
  <c r="L122" i="64"/>
  <c r="L123" i="64"/>
  <c r="L124" i="64"/>
  <c r="L107" i="64"/>
  <c r="L108" i="64"/>
  <c r="L109" i="64"/>
  <c r="L82" i="64"/>
  <c r="L83" i="64"/>
  <c r="L84" i="64"/>
  <c r="L85" i="64"/>
  <c r="L86" i="64"/>
  <c r="L87" i="64"/>
  <c r="L88" i="64"/>
  <c r="L89" i="64"/>
  <c r="L90" i="64"/>
  <c r="L91" i="64"/>
  <c r="L92" i="64"/>
  <c r="L69" i="64"/>
  <c r="L70" i="64"/>
  <c r="L71" i="64"/>
  <c r="L50" i="64"/>
  <c r="L49" i="64"/>
  <c r="L39" i="64"/>
  <c r="L23" i="64"/>
  <c r="B139" i="64"/>
  <c r="B118" i="64"/>
  <c r="B119" i="64"/>
  <c r="B120" i="64"/>
  <c r="B121" i="64"/>
  <c r="B122" i="64"/>
  <c r="B123" i="64"/>
  <c r="B124" i="64"/>
  <c r="B117" i="64"/>
  <c r="B107" i="64"/>
  <c r="B108" i="64"/>
  <c r="B109" i="64"/>
  <c r="B106" i="64"/>
  <c r="E102" i="64"/>
  <c r="B98" i="64"/>
  <c r="B81" i="64"/>
  <c r="B69" i="64"/>
  <c r="B70" i="64"/>
  <c r="B71" i="64"/>
  <c r="B68" i="64"/>
  <c r="B63" i="64"/>
  <c r="B64" i="64"/>
  <c r="B65" i="64"/>
  <c r="B66" i="64"/>
  <c r="B62" i="64"/>
  <c r="B49" i="64"/>
  <c r="B48" i="64"/>
  <c r="B39" i="64"/>
  <c r="B35" i="64"/>
  <c r="B23" i="64"/>
  <c r="L155" i="64"/>
  <c r="L139" i="64"/>
  <c r="L127" i="64"/>
  <c r="L126" i="64"/>
  <c r="L81" i="64"/>
  <c r="L76" i="64"/>
  <c r="L68" i="64"/>
  <c r="L66" i="64"/>
  <c r="L65" i="64"/>
  <c r="L64" i="64"/>
  <c r="L63" i="64"/>
  <c r="L62" i="64"/>
  <c r="L60" i="64"/>
  <c r="L59" i="64"/>
  <c r="L35" i="64"/>
  <c r="L31" i="64"/>
  <c r="L19" i="64"/>
  <c r="L18" i="64"/>
  <c r="L17" i="64"/>
  <c r="L13" i="64"/>
  <c r="L143" i="64"/>
  <c r="H23" i="24"/>
  <c r="J23" i="24"/>
  <c r="E23" i="64"/>
  <c r="E24" i="64"/>
  <c r="H24" i="64"/>
  <c r="G24" i="64"/>
  <c r="I24" i="64"/>
  <c r="J24" i="64"/>
  <c r="K24" i="64"/>
  <c r="F24" i="64"/>
  <c r="L24" i="64"/>
  <c r="H59" i="24"/>
  <c r="J59" i="24"/>
  <c r="E59" i="64"/>
  <c r="H126" i="24"/>
  <c r="H143" i="24"/>
  <c r="H127" i="24"/>
  <c r="J127" i="24"/>
  <c r="E127" i="64"/>
  <c r="J126" i="24"/>
  <c r="E126" i="64"/>
  <c r="H124" i="24"/>
  <c r="J124" i="24"/>
  <c r="E124" i="64"/>
  <c r="H123" i="24"/>
  <c r="J123" i="24"/>
  <c r="E123" i="64"/>
  <c r="H122" i="24"/>
  <c r="J122" i="24"/>
  <c r="E122" i="64"/>
  <c r="H120" i="24"/>
  <c r="J120" i="24"/>
  <c r="E120" i="64"/>
  <c r="H119" i="24"/>
  <c r="J119" i="24"/>
  <c r="E119" i="64"/>
  <c r="H118" i="24"/>
  <c r="J118" i="24"/>
  <c r="E118" i="64"/>
  <c r="H109" i="24"/>
  <c r="J109" i="24"/>
  <c r="E109" i="64"/>
  <c r="H107" i="24"/>
  <c r="J107" i="24"/>
  <c r="E107" i="64"/>
  <c r="H108" i="24"/>
  <c r="J108" i="24"/>
  <c r="E108" i="64"/>
  <c r="J103" i="24"/>
  <c r="H90" i="24"/>
  <c r="J90" i="24"/>
  <c r="E90" i="64"/>
  <c r="H89" i="24"/>
  <c r="J89" i="24"/>
  <c r="E89" i="64"/>
  <c r="H88" i="24"/>
  <c r="J88" i="24"/>
  <c r="E88" i="64"/>
  <c r="H87" i="24"/>
  <c r="J87" i="24"/>
  <c r="E87" i="64"/>
  <c r="H86" i="24"/>
  <c r="J86" i="24"/>
  <c r="E86" i="64"/>
  <c r="H83" i="24"/>
  <c r="J83" i="24"/>
  <c r="E83" i="64"/>
  <c r="H82" i="24"/>
  <c r="J82" i="24"/>
  <c r="E82" i="64"/>
  <c r="H91" i="24"/>
  <c r="J91" i="24"/>
  <c r="E91" i="64"/>
  <c r="H92" i="24"/>
  <c r="J92" i="24"/>
  <c r="E92" i="64"/>
  <c r="H93" i="24"/>
  <c r="J93" i="24"/>
  <c r="E93" i="64"/>
  <c r="H94" i="24"/>
  <c r="J94" i="24"/>
  <c r="E94" i="64"/>
  <c r="H81" i="24"/>
  <c r="J81" i="24"/>
  <c r="E81" i="64"/>
  <c r="G95" i="64"/>
  <c r="K95" i="64"/>
  <c r="H95" i="64"/>
  <c r="F95" i="64"/>
  <c r="I95" i="64"/>
  <c r="J95" i="64"/>
  <c r="E128" i="64"/>
  <c r="G128" i="64"/>
  <c r="H128" i="64"/>
  <c r="I128" i="64"/>
  <c r="J128" i="64"/>
  <c r="K128" i="64"/>
  <c r="F128" i="64"/>
  <c r="E95" i="64"/>
  <c r="H110" i="64"/>
  <c r="I110" i="64"/>
  <c r="J110" i="64"/>
  <c r="G110" i="64"/>
  <c r="K110" i="64"/>
  <c r="F110" i="64"/>
  <c r="E110" i="64"/>
  <c r="J143" i="24"/>
  <c r="H144" i="24"/>
  <c r="J110" i="24"/>
  <c r="J128" i="24"/>
  <c r="H103" i="24"/>
  <c r="H110" i="24"/>
  <c r="H128" i="24"/>
  <c r="J95" i="24"/>
  <c r="H95" i="24"/>
  <c r="H76" i="24"/>
  <c r="H68" i="24"/>
  <c r="J68" i="24"/>
  <c r="E68" i="64"/>
  <c r="H60" i="24"/>
  <c r="J60" i="24"/>
  <c r="E60" i="64"/>
  <c r="H62" i="24"/>
  <c r="J62" i="24"/>
  <c r="E62" i="64"/>
  <c r="H63" i="24"/>
  <c r="J63" i="24"/>
  <c r="E63" i="64"/>
  <c r="H64" i="24"/>
  <c r="J64" i="24"/>
  <c r="E64" i="64"/>
  <c r="H65" i="24"/>
  <c r="J65" i="24"/>
  <c r="E65" i="64"/>
  <c r="H66" i="24"/>
  <c r="J66" i="24"/>
  <c r="E66" i="64"/>
  <c r="H69" i="24"/>
  <c r="J69" i="24"/>
  <c r="E69" i="64"/>
  <c r="H70" i="24"/>
  <c r="J70" i="24"/>
  <c r="E70" i="64"/>
  <c r="H71" i="24"/>
  <c r="J71" i="24"/>
  <c r="E71" i="64"/>
  <c r="H49" i="24"/>
  <c r="J49" i="24"/>
  <c r="E49" i="64"/>
  <c r="H17" i="24"/>
  <c r="J18" i="24"/>
  <c r="E18" i="64"/>
  <c r="H19" i="24"/>
  <c r="J19" i="24"/>
  <c r="E19" i="64"/>
  <c r="H159" i="24"/>
  <c r="H155" i="24"/>
  <c r="H151" i="24"/>
  <c r="H152" i="24"/>
  <c r="H147" i="24"/>
  <c r="H139" i="24"/>
  <c r="H135" i="24"/>
  <c r="J135" i="24"/>
  <c r="H131" i="24"/>
  <c r="J131" i="24"/>
  <c r="H113" i="24"/>
  <c r="H114" i="24"/>
  <c r="H98" i="24"/>
  <c r="J98" i="24"/>
  <c r="H44" i="24"/>
  <c r="H39" i="24"/>
  <c r="H35" i="24"/>
  <c r="J35" i="24"/>
  <c r="H31" i="24"/>
  <c r="H27" i="24"/>
  <c r="H24" i="24"/>
  <c r="H13" i="24"/>
  <c r="H14" i="24"/>
  <c r="H55" i="64"/>
  <c r="F55" i="64"/>
  <c r="I55" i="64"/>
  <c r="E55" i="64"/>
  <c r="K55" i="64"/>
  <c r="J55" i="64"/>
  <c r="G55" i="64"/>
  <c r="J132" i="24"/>
  <c r="E131" i="64"/>
  <c r="L95" i="64"/>
  <c r="J136" i="24"/>
  <c r="E135" i="64"/>
  <c r="J36" i="24"/>
  <c r="E35" i="64"/>
  <c r="L128" i="64"/>
  <c r="L110" i="64"/>
  <c r="J99" i="24"/>
  <c r="E98" i="64"/>
  <c r="E72" i="64"/>
  <c r="F72" i="64"/>
  <c r="G72" i="64"/>
  <c r="H72" i="64"/>
  <c r="I72" i="64"/>
  <c r="J72" i="64"/>
  <c r="K72" i="64"/>
  <c r="J144" i="24"/>
  <c r="E143" i="64"/>
  <c r="H160" i="24"/>
  <c r="J159" i="24"/>
  <c r="J76" i="24"/>
  <c r="H77" i="24"/>
  <c r="J13" i="24"/>
  <c r="H132" i="24"/>
  <c r="J27" i="24"/>
  <c r="H28" i="24"/>
  <c r="H45" i="24"/>
  <c r="J44" i="24"/>
  <c r="H99" i="24"/>
  <c r="J39" i="24"/>
  <c r="J147" i="24"/>
  <c r="H148" i="24"/>
  <c r="H72" i="24"/>
  <c r="J55" i="24"/>
  <c r="J72" i="24"/>
  <c r="J31" i="24"/>
  <c r="H32" i="24"/>
  <c r="H140" i="24"/>
  <c r="J139" i="24"/>
  <c r="H156" i="24"/>
  <c r="J155" i="24"/>
  <c r="J17" i="24"/>
  <c r="J151" i="24"/>
  <c r="J24" i="24"/>
  <c r="H36" i="24"/>
  <c r="J113" i="24"/>
  <c r="H136" i="24"/>
  <c r="H55" i="24"/>
  <c r="E39" i="64"/>
  <c r="F41" i="64"/>
  <c r="J77" i="24"/>
  <c r="E76" i="64"/>
  <c r="L55" i="64"/>
  <c r="J140" i="24"/>
  <c r="E139" i="64"/>
  <c r="J152" i="24"/>
  <c r="E151" i="64"/>
  <c r="J160" i="24"/>
  <c r="E159" i="64"/>
  <c r="J148" i="24"/>
  <c r="E147" i="64"/>
  <c r="J14" i="24"/>
  <c r="E13" i="64"/>
  <c r="J114" i="24"/>
  <c r="E113" i="64"/>
  <c r="E17" i="64"/>
  <c r="J32" i="24"/>
  <c r="E31" i="64"/>
  <c r="K36" i="64"/>
  <c r="H36" i="64"/>
  <c r="E36" i="64"/>
  <c r="G36" i="64"/>
  <c r="F36" i="64"/>
  <c r="J36" i="64"/>
  <c r="I36" i="64"/>
  <c r="J156" i="24"/>
  <c r="E155" i="64"/>
  <c r="L72" i="64"/>
  <c r="F144" i="64"/>
  <c r="H144" i="64"/>
  <c r="G144" i="64"/>
  <c r="I144" i="64"/>
  <c r="J144" i="64"/>
  <c r="E144" i="64"/>
  <c r="K144" i="64"/>
  <c r="J45" i="24"/>
  <c r="E44" i="64"/>
  <c r="J28" i="24"/>
  <c r="E27" i="64"/>
  <c r="H162" i="24"/>
  <c r="K41" i="64"/>
  <c r="H41" i="64"/>
  <c r="I41" i="64"/>
  <c r="G41" i="64"/>
  <c r="E41" i="64"/>
  <c r="J41" i="64"/>
  <c r="K14" i="64"/>
  <c r="G14" i="64"/>
  <c r="I14" i="64"/>
  <c r="E14" i="64"/>
  <c r="F14" i="64"/>
  <c r="H14" i="64"/>
  <c r="J14" i="64"/>
  <c r="G140" i="64"/>
  <c r="K140" i="64"/>
  <c r="J140" i="64"/>
  <c r="E140" i="64"/>
  <c r="F140" i="64"/>
  <c r="H140" i="64"/>
  <c r="I140" i="64"/>
  <c r="F77" i="64"/>
  <c r="H77" i="64"/>
  <c r="J77" i="64"/>
  <c r="K77" i="64"/>
  <c r="E77" i="64"/>
  <c r="G77" i="64"/>
  <c r="I77" i="64"/>
  <c r="J162" i="24"/>
  <c r="K156" i="64"/>
  <c r="I156" i="64"/>
  <c r="G156" i="64"/>
  <c r="H156" i="64"/>
  <c r="J156" i="64"/>
  <c r="E156" i="64"/>
  <c r="F156" i="64"/>
  <c r="J20" i="64"/>
  <c r="H20" i="64"/>
  <c r="G20" i="64"/>
  <c r="F20" i="64"/>
  <c r="K20" i="64"/>
  <c r="E20" i="64"/>
  <c r="I20" i="64"/>
  <c r="L36" i="64"/>
  <c r="K32" i="64"/>
  <c r="F32" i="64"/>
  <c r="J32" i="64"/>
  <c r="I32" i="64"/>
  <c r="G32" i="64"/>
  <c r="E32" i="64"/>
  <c r="H32" i="64"/>
  <c r="L144" i="64"/>
  <c r="L41" i="64"/>
  <c r="K162" i="64"/>
  <c r="H162" i="64"/>
  <c r="I162" i="64"/>
  <c r="L77" i="64"/>
  <c r="L156" i="64"/>
  <c r="L14" i="64"/>
  <c r="L140" i="64"/>
  <c r="J162" i="64"/>
  <c r="L20" i="64"/>
  <c r="G162" i="64"/>
  <c r="F162" i="64"/>
  <c r="L32" i="64"/>
  <c r="L162" i="64"/>
</calcChain>
</file>

<file path=xl/sharedStrings.xml><?xml version="1.0" encoding="utf-8"?>
<sst xmlns="http://schemas.openxmlformats.org/spreadsheetml/2006/main" count="639" uniqueCount="285">
  <si>
    <t>ITENS</t>
  </si>
  <si>
    <t>DESCRIÇÃO</t>
  </si>
  <si>
    <t>QUANT.</t>
  </si>
  <si>
    <t>1.0</t>
  </si>
  <si>
    <t>PROJETOS</t>
  </si>
  <si>
    <t>1.1</t>
  </si>
  <si>
    <t>Subtotal</t>
  </si>
  <si>
    <t>2.0</t>
  </si>
  <si>
    <t>2.1</t>
  </si>
  <si>
    <t>3.0</t>
  </si>
  <si>
    <t>MOVIMENTO DE TERRA</t>
  </si>
  <si>
    <t>3.1</t>
  </si>
  <si>
    <t>4.0</t>
  </si>
  <si>
    <t>INFRAESTRUTURA - FUNDAÇÃO SIMPLES</t>
  </si>
  <si>
    <t>4.1</t>
  </si>
  <si>
    <t>5.0</t>
  </si>
  <si>
    <t>FUNDAÇÕES ESPECIAIS</t>
  </si>
  <si>
    <t>5.1</t>
  </si>
  <si>
    <t>6.0</t>
  </si>
  <si>
    <t>SUPERESTRUTURA</t>
  </si>
  <si>
    <t>6.1</t>
  </si>
  <si>
    <t>7.0</t>
  </si>
  <si>
    <t>7.1</t>
  </si>
  <si>
    <t>8.0</t>
  </si>
  <si>
    <t>8.1</t>
  </si>
  <si>
    <t>9.0</t>
  </si>
  <si>
    <t>COBERTURA</t>
  </si>
  <si>
    <t>9.1</t>
  </si>
  <si>
    <t>10.0</t>
  </si>
  <si>
    <t>10.1</t>
  </si>
  <si>
    <t>11.0</t>
  </si>
  <si>
    <t>INSTALAÇÕES DE LÓGICA / TELEFONIA</t>
  </si>
  <si>
    <t>11.1</t>
  </si>
  <si>
    <t>12.0</t>
  </si>
  <si>
    <t>12.1</t>
  </si>
  <si>
    <t>13.0</t>
  </si>
  <si>
    <t>IMPERMEABILIZAÇÃO, ISOLAÇÃO TÉRMICA E ACÚSTICA</t>
  </si>
  <si>
    <t>13.1</t>
  </si>
  <si>
    <t>14.0</t>
  </si>
  <si>
    <t>INSTALAÇÕES DE COMBATE A INCÊNDIO</t>
  </si>
  <si>
    <t>14.1</t>
  </si>
  <si>
    <t>15.0</t>
  </si>
  <si>
    <t>15.1</t>
  </si>
  <si>
    <t>16.0</t>
  </si>
  <si>
    <t>VIDROS</t>
  </si>
  <si>
    <t>16.1</t>
  </si>
  <si>
    <t>17.0</t>
  </si>
  <si>
    <t>PINTURA</t>
  </si>
  <si>
    <t>17.1</t>
  </si>
  <si>
    <t>18.0</t>
  </si>
  <si>
    <t>SERVIÇOS COMPLEMENTARES</t>
  </si>
  <si>
    <t>18.1</t>
  </si>
  <si>
    <t>19.0</t>
  </si>
  <si>
    <t>PAISAGISMO E URBANIZAÇÃO</t>
  </si>
  <si>
    <t>19.1</t>
  </si>
  <si>
    <t>20.0</t>
  </si>
  <si>
    <t>EQUIPAMENTOS</t>
  </si>
  <si>
    <t>20.1</t>
  </si>
  <si>
    <t>21.0</t>
  </si>
  <si>
    <t>GERENCIAMENTO DE OBRAS / FISCALIZAÇÃO</t>
  </si>
  <si>
    <t>21.1</t>
  </si>
  <si>
    <t>22.0</t>
  </si>
  <si>
    <t>FORRO</t>
  </si>
  <si>
    <t>22.1</t>
  </si>
  <si>
    <t>23.0</t>
  </si>
  <si>
    <t>AR CONDICIONADO</t>
  </si>
  <si>
    <t>23.1</t>
  </si>
  <si>
    <t>24.0</t>
  </si>
  <si>
    <t>24.1</t>
  </si>
  <si>
    <t>25.0</t>
  </si>
  <si>
    <t>INSTALAÇÕES ESPECIAIS (SOM, ALARME, CFTV, DENTRE OUTROS)</t>
  </si>
  <si>
    <t>TOTAL</t>
  </si>
  <si>
    <t>ALVENARIA / DIVISÓRIA</t>
  </si>
  <si>
    <t>ESQUADRIAS</t>
  </si>
  <si>
    <t>REVESTIMENTOS</t>
  </si>
  <si>
    <t>25.1</t>
  </si>
  <si>
    <t>1º MÊS</t>
  </si>
  <si>
    <t>2º MÊS</t>
  </si>
  <si>
    <t>3º MÊS</t>
  </si>
  <si>
    <t>UNIDADE</t>
  </si>
  <si>
    <t>MÊS</t>
  </si>
  <si>
    <t>CÓDIGO</t>
  </si>
  <si>
    <t>SERVIÇOS PRELIMINARES</t>
  </si>
  <si>
    <t>10.10</t>
  </si>
  <si>
    <t>10.11</t>
  </si>
  <si>
    <t>12.10</t>
  </si>
  <si>
    <t>12.11</t>
  </si>
  <si>
    <t>12.12</t>
  </si>
  <si>
    <t>PLANILHA ANALÍTICA DE CUSTOS - PAC</t>
  </si>
  <si>
    <t>Obra:</t>
  </si>
  <si>
    <t>Local:</t>
  </si>
  <si>
    <t>UN.</t>
  </si>
  <si>
    <t>CUSTO UNITÁRIO (MATERIAL + MDO)</t>
  </si>
  <si>
    <t>PREÇO UNITÁRIO</t>
  </si>
  <si>
    <t>BDI</t>
  </si>
  <si>
    <t>PREÇO TOTAL (com BDI)</t>
  </si>
  <si>
    <t>SISTEMA DE CUSTO DE REFERÊNCIA</t>
  </si>
  <si>
    <t>INSTALAÇÕES HIDRÁULICAS, SANITÁRIAS E PLUVIAIS</t>
  </si>
  <si>
    <t>PISO / PAVIMENTAÇÃO</t>
  </si>
  <si>
    <t>TOTAL DA OBRA (R$)</t>
  </si>
  <si>
    <t>COMPOSIÇÃO DE CUSTO UNITÁRIO - CCU</t>
  </si>
  <si>
    <t>Item</t>
  </si>
  <si>
    <t>Composição de referência:</t>
  </si>
  <si>
    <t>CUSTO UNITÁRIO DO ITEM:</t>
  </si>
  <si>
    <t>NATUREZA DO INSUMO</t>
  </si>
  <si>
    <t>DESCRIÇÃO SERVIÇO / MATERIAL</t>
  </si>
  <si>
    <t>COEFICIENTE</t>
  </si>
  <si>
    <t>CUSTO UNITÁRIO DO INSUMO</t>
  </si>
  <si>
    <t>CUSTO TOTAL DO INSUMO</t>
  </si>
  <si>
    <t>REFERÊNCIA</t>
  </si>
  <si>
    <t>Fontes:</t>
  </si>
  <si>
    <t>4º MÊS</t>
  </si>
  <si>
    <t>5º MÊS</t>
  </si>
  <si>
    <t>6º MÊS</t>
  </si>
  <si>
    <t>Não se aplica</t>
  </si>
  <si>
    <t>Placa de obra (para construcao civil) em chapa galvanizada *n. 22 *, adesivada de 3,60 x 2,00m e 2,00 x  1,50m</t>
  </si>
  <si>
    <t>Demolição manual de piso cimentado sobre lastro de concreto - Rev 01</t>
  </si>
  <si>
    <t>Demolição de piso em pedra calcária</t>
  </si>
  <si>
    <t>Escavação manual de vala com profundidade menor ou igual a 1,30m  - Interno p/ passagem tubulações</t>
  </si>
  <si>
    <t>2.2</t>
  </si>
  <si>
    <t>2.3</t>
  </si>
  <si>
    <t>m²</t>
  </si>
  <si>
    <t>Execução de Radier, espessura de 10cm, fck = 30 MPa, com uso de formas em madeira serrada</t>
  </si>
  <si>
    <t>kg</t>
  </si>
  <si>
    <t>Cobertura metálica com vidro laminado</t>
  </si>
  <si>
    <t>9.2</t>
  </si>
  <si>
    <t>Estrutura Metálica Galpões em Pórticos - Colunas/Vigas em Treliça UDC150, terças e vigas longitudinais em UDC 127 e 150, 2 águas, s em lant., vãos 20,01 a 30,0m, pintada 1 d oxido ferro + 2 d esmal te epóxi branco, exceto forn. Telhas - Executada - R1</t>
  </si>
  <si>
    <t>Vidro laminado 8mm (4+4 mm), incolor</t>
  </si>
  <si>
    <t>Estrutura</t>
  </si>
  <si>
    <t>10.2</t>
  </si>
  <si>
    <t>10.3</t>
  </si>
  <si>
    <t>10.4</t>
  </si>
  <si>
    <t>10.5</t>
  </si>
  <si>
    <t>10.6</t>
  </si>
  <si>
    <t>10.7</t>
  </si>
  <si>
    <t>10.8</t>
  </si>
  <si>
    <t>10.9</t>
  </si>
  <si>
    <t>Fiação e Conexões</t>
  </si>
  <si>
    <t>Quadros</t>
  </si>
  <si>
    <t>m</t>
  </si>
  <si>
    <t>Iluminação e Tomadas</t>
  </si>
  <si>
    <t>un.</t>
  </si>
  <si>
    <t>INSTALAÇÕES DE ELÉTRICAS</t>
  </si>
  <si>
    <t>Quadro de distribuição para 12 módulos com barramento e chave (conforme projeto)</t>
  </si>
  <si>
    <t>Ponto de iluminação residencial incluindo interruptor paralelo, caixa elétrica, eletroduto, cabo, rasgo, quebra e chumbamento (excluindo luminária e lâmpada).</t>
  </si>
  <si>
    <t>Luminária tipo plafon redondo com vidro fosco, de sobrepor, com 2 lâmpadas fluorescentes de 15w, sem reator – fornecimento e instalação.</t>
  </si>
  <si>
    <t>Luminária de emergência 30 LEDS, potencia 2W, Bateria de lítio, autonomia de 6 Horas</t>
  </si>
  <si>
    <t>Ponto de tomada residencial incluindo tomada 10A/250V  caixa elétrica, eletroduto, cabo, rasgo, quebra e chumbamento.</t>
  </si>
  <si>
    <t>Telefone também para interfone</t>
  </si>
  <si>
    <t>12.2</t>
  </si>
  <si>
    <t>12.3</t>
  </si>
  <si>
    <t>12.4</t>
  </si>
  <si>
    <t>12.5</t>
  </si>
  <si>
    <t>12.6</t>
  </si>
  <si>
    <t>12.7</t>
  </si>
  <si>
    <t>12.8</t>
  </si>
  <si>
    <t>12.9</t>
  </si>
  <si>
    <t>Esgoto Pluvial</t>
  </si>
  <si>
    <t>Ralo seco linear pvc sanitário d=90 com grelha aluminio</t>
  </si>
  <si>
    <t>Caixa sifonada, PVC, DN 100x100x50mm, junta elástica, fornecida e instalada em ramaL de esgoto sanitário</t>
  </si>
  <si>
    <t>Tubo PVC, série normal , esgoto predial, DN50mm, fornecimento e instalação</t>
  </si>
  <si>
    <t>Tubo PVC, série R, esgoto predial, DN100mm, fornecimento e instalação</t>
  </si>
  <si>
    <t>Curva 90°, PVC, soldável  DN 50mm</t>
  </si>
  <si>
    <t>Curva 90°, PVC, soldável  DN 100mm</t>
  </si>
  <si>
    <t>Curva 45°, PVC, soldável, DN 50mm</t>
  </si>
  <si>
    <t>Joelho 45°, PVC, soldável, DN 100mm</t>
  </si>
  <si>
    <t>Tê PVC, série normal, DN 100x100</t>
  </si>
  <si>
    <t>Tê PVC, série R, DN 100x50</t>
  </si>
  <si>
    <t>Junção simples, PVC, serie normal, junta elástica, diam = 50x50mm</t>
  </si>
  <si>
    <t>15.2</t>
  </si>
  <si>
    <t>15.3</t>
  </si>
  <si>
    <t>Interno</t>
  </si>
  <si>
    <t>Revestimento em granito cinza andorinha, aplicado em parede, esp. 2cm, assentado em argamassa industrailizada</t>
  </si>
  <si>
    <t>Emassamento de superfície, com aplicação de 02 demãos de massa acrílica, lixamento e retoques</t>
  </si>
  <si>
    <t>17.2</t>
  </si>
  <si>
    <t>17.3</t>
  </si>
  <si>
    <t>17.4</t>
  </si>
  <si>
    <t>17.5</t>
  </si>
  <si>
    <t>17.6</t>
  </si>
  <si>
    <t>17.7</t>
  </si>
  <si>
    <t>17.8</t>
  </si>
  <si>
    <t>Interna</t>
  </si>
  <si>
    <t>Externa</t>
  </si>
  <si>
    <t>Esquadrias Metálicas</t>
  </si>
  <si>
    <t>Piso em granito aplicado em ambientes internos</t>
  </si>
  <si>
    <t>Aplicação de fundo selador acrílico em parede, uma demão</t>
  </si>
  <si>
    <t>Aplicação manual de pintura com tinta látex acrílica em teto, duas demãos</t>
  </si>
  <si>
    <t>Aplicação manual de pintura com tinta látex acrílica em parede, duas demãos</t>
  </si>
  <si>
    <t>mês</t>
  </si>
  <si>
    <t>Pintura de proteção e/ou acabamento sobre superfícies metálicas c om aplicação de 01 demão de primer epoxi rico em zinco, e = 35 mi cra - R1 em Guarda-corpo, h = 1,10m, de aço galvanizado, 3/4"</t>
  </si>
  <si>
    <t>Pintura esmalte sintético foscopulcerizado sobre superfície metálica executada em obra, em guarda-corpo, h = 1,10m, de aço galvanizado, 3/4"</t>
  </si>
  <si>
    <t>Piso em granito aplicado em ambientes internos (granito cinza corumbá para soleiras da plataforma elevatória)</t>
  </si>
  <si>
    <t>Plataforma elevatória, 02 paradas, cabina chapa aço pintada 1100x1400mmx1300mm, p/ 01 cadeirante, 01 acompanhante, Estrutura perfis tubular de aço revest em vidro translúcido, 01 entrada, percurso aprox. 4,0m, linha Sofity, RD Elevadores ou similar</t>
  </si>
  <si>
    <t>Projeto estrutural de aço/alumínio/madeira até 500m². Observação: Área de projeção.</t>
  </si>
  <si>
    <t>Cabo flexível isolado 2,5mm², anti-chama 450/750 V, para circuitos terminais - fornecimento e instalação.</t>
  </si>
  <si>
    <t>Cabo de cobre flexivel isolado, 10mm², anti-chama 0,6/1,0 KV, para circuitos terminais - fornecimento e instalação.</t>
  </si>
  <si>
    <t>Viga metálica em perfil laminado ou soldado em aço estrutural, com conexões parafusadas, inclusos mão de obra, transporte e içamento utilizando guindaste (Vergas metálicas).</t>
  </si>
  <si>
    <t>Gestão da Obra  (Administração Obra, Gestão de RH, Segurança do Trabalho, Manutenção de Equipamento)</t>
  </si>
  <si>
    <t>Gestão da obra (administração da obra, gestão de RH, segurança do trabalho, manutenção de equipamentos).</t>
  </si>
  <si>
    <t>Material</t>
  </si>
  <si>
    <t>Mão de obra</t>
  </si>
  <si>
    <t>Auxiliar de escritório com encargos complementares.</t>
  </si>
  <si>
    <t>h</t>
  </si>
  <si>
    <t>Técnico em segurança do trabalho com encargos complementares.</t>
  </si>
  <si>
    <t>Almoxarife com encargos complementares.</t>
  </si>
  <si>
    <t>Disjuntor bipolar tipo DIN, corrente nominal de 10A Curva C - Fornecimento e instalação.</t>
  </si>
  <si>
    <t>Disjuntor tripolar tipo DIN, corrente nominal de 16A Curva C - Fornecimento e instalação.</t>
  </si>
  <si>
    <t>Disjuntor monopolar tipo DIN, corrente nominal de 10A  Curva C- Fornecimento e instalação.</t>
  </si>
  <si>
    <t>Disjuntor tripolar tipo DIN, corrente nominal de 32A  Curva C - Fornecimento e instalação.</t>
  </si>
  <si>
    <t>Parede com placas de gesso acartonado (drywall), para uso interno , com uma face simples e estrutura metálica com guias simples,  sem vãos</t>
  </si>
  <si>
    <t>PREÇO TOTAL</t>
  </si>
  <si>
    <t>Cabo flexível isolado 2,5mm², anti-chama 450/750 V, para circuitos terminais - fornecimento e instalação</t>
  </si>
  <si>
    <t>Cabo de cobre flexivel isolado, 10mm², anti-chama 0,6/1,0 KV, para circuitos terminais - fornecimento e instalação</t>
  </si>
  <si>
    <t>Gestão da Obra  (Administração de Obra, Gestão de RH, Seg. Trabalho, Manutenção de Equipamentos)</t>
  </si>
  <si>
    <t>m³</t>
  </si>
  <si>
    <t>Impermeabilização com membrana à base de poliuretano, 2 demãos</t>
  </si>
  <si>
    <t>12.13</t>
  </si>
  <si>
    <t>Tramento de ralo ou ponto emergente com argamassa polimérica/ memb. acrílica reforçada com véu de poliester</t>
  </si>
  <si>
    <t>Redução excêntrica, PVC, série R, pluvial, DN 150 X 100mm, junta elástica</t>
  </si>
  <si>
    <t>Ralo fofo semiesferico, 150mm, para lajes/calhas</t>
  </si>
  <si>
    <t>7.2</t>
  </si>
  <si>
    <t>9.3</t>
  </si>
  <si>
    <t>9.5</t>
  </si>
  <si>
    <t>Chapim (rufo capa) em aço galvanizado, corte 33</t>
  </si>
  <si>
    <t>Contrapiso em argamassa traço 1:4 (cimento e areia) preparo mecânicoaplicado em área sobre laje</t>
  </si>
  <si>
    <t>Laje impermeabilizada</t>
  </si>
  <si>
    <t>Alvenaria de vedação de blocos cerâmicos furados na vertical de 14x19x39cm (espessura 14cm) - platibanda</t>
  </si>
  <si>
    <t>9.4</t>
  </si>
  <si>
    <t>12.14</t>
  </si>
  <si>
    <t>MOVIMENTAÇÃO DE TERRA</t>
  </si>
  <si>
    <t>ALVENARIAS / DIVISÓRIAS</t>
  </si>
  <si>
    <t>Locação de container - Almoxarifado sem banheiro - 6,00 x 2,40m - Rev 02_02/2022</t>
  </si>
  <si>
    <t>Locação de container 2,30 x 4,30 m, alt. 2,50 m, para sanitario, com 3 bacias, 4 chuveiros, 1 lavatorio e 1 mictorio (nao inclui mobilizacao/desmobilizacao)</t>
  </si>
  <si>
    <t>Locação de container - Refeitório sem banheiro - 6,00 x 2,40m equipado com 01\ar condicionado e mesa para 12 pessoas</t>
  </si>
  <si>
    <t>PLATAFORMA ELEVATÓRIA</t>
  </si>
  <si>
    <t>PREENCHER APENAS AS CÉLULAS ASSINALADAS EM VERMELHO. LEIA COM ATENÇÃO AS ORIENTAÇÕES DE PREENCHIMENTO ABAIXO.
(Apagar o texto desta linha para a apresentação da proposta)</t>
  </si>
  <si>
    <t>Licitação:</t>
  </si>
  <si>
    <t>Plataforma elevatória</t>
  </si>
  <si>
    <t>BDI (Obra)</t>
  </si>
  <si>
    <t>BDI (Serviço)</t>
  </si>
  <si>
    <t>Campus:</t>
  </si>
  <si>
    <t>BDI (Equipamento)</t>
  </si>
  <si>
    <t>PE nº 19/2022 - ITEM 1</t>
  </si>
  <si>
    <t>Prédio M</t>
  </si>
  <si>
    <t>Alfenas - Unidade Educacional Santa Clara</t>
  </si>
  <si>
    <t>EMPRESA:</t>
  </si>
  <si>
    <t>DATA:</t>
  </si>
  <si>
    <t>CNPJ:</t>
  </si>
  <si>
    <t>PROFISSIONAL RESPONSÁVEL:</t>
  </si>
  <si>
    <t>ASSINATURA:</t>
  </si>
  <si>
    <r>
      <t>ORIENTAÇÕES DE PREENCHIMENTO</t>
    </r>
    <r>
      <rPr>
        <b/>
        <sz val="9"/>
        <rFont val="Arial"/>
        <family val="2"/>
      </rPr>
      <t xml:space="preserve">
1 - Esta planilha é protegida por senha, sendo possível preencher apenas as células liberadas (assinaladas em </t>
    </r>
    <r>
      <rPr>
        <b/>
        <sz val="9"/>
        <color rgb="FFFF0000"/>
        <rFont val="Arial"/>
        <family val="2"/>
      </rPr>
      <t>VERMELHO</t>
    </r>
    <r>
      <rPr>
        <b/>
        <sz val="9"/>
        <rFont val="Arial"/>
        <family val="2"/>
      </rPr>
      <t>). As células que não são passíveis de edição contêm fórmulas para o melhor preenchimento dos valores e não devem ser alteradas sob pena de desclassificação da proposta, conforme cláuslula editalícia. Assim sendo, solicitamos que não tente desbloquear este documento. Caso haja necessidade de alterar algum conteúdo, favor entrar em contato com a Unifal-MG, por meio do e-mail cpo.proplan@unifal-mg.edu.br que será providenciada a correção, se for o caso.
2 - Os valores correspondentes ao BDI deverão ser calculados, para cada caso (Equipamentos, Serviços e Obras) conforme orientações do Tribunal de Contas da União, utilizando-se para isso, documento específico nas abas Demonstrativo de BDI correspondente. Após apurados seus valores estes deverão ser preenchidos nas células correspondentes, no cabeçalho deste documento.
3 - Para a formação dos preços dos serviços de Gestão de Obras, cujapreço é feita por meio da Composição de Custos Unitários - CCU, deverá ser utilizado o documento próprio na aba CCU e, após apurado seu custo, este deverá ser preenchido na célula correspondente deste documento.</t>
    </r>
  </si>
  <si>
    <r>
      <t xml:space="preserve">DEMONSTRATIVO DE COMPOSIÇÃO DO BDI - </t>
    </r>
    <r>
      <rPr>
        <b/>
        <sz val="16"/>
        <color theme="1"/>
        <rFont val="Calibri"/>
        <family val="2"/>
        <scheme val="minor"/>
      </rPr>
      <t>EQUIPAMENTOS</t>
    </r>
  </si>
  <si>
    <t>ITEM</t>
  </si>
  <si>
    <t>QUANTIDADE (%)</t>
  </si>
  <si>
    <t>01</t>
  </si>
  <si>
    <t>DESPESAS INDIRETAS</t>
  </si>
  <si>
    <t>01.01</t>
  </si>
  <si>
    <t>ADMINISTRAÇÃO CENTRAL (AC)</t>
  </si>
  <si>
    <t>01.02</t>
  </si>
  <si>
    <t>SEGUROS (S)</t>
  </si>
  <si>
    <t>01.03</t>
  </si>
  <si>
    <t xml:space="preserve">RISCOS (R) </t>
  </si>
  <si>
    <t>01.04</t>
  </si>
  <si>
    <t>DESPESAS FINANCEIRAS (DF)</t>
  </si>
  <si>
    <t>02</t>
  </si>
  <si>
    <t>REMUNERAÇÃO</t>
  </si>
  <si>
    <t>02.01</t>
  </si>
  <si>
    <t>LUCRO (L)</t>
  </si>
  <si>
    <t>03</t>
  </si>
  <si>
    <t>TRIBUTOS (I)</t>
  </si>
  <si>
    <t>03.01</t>
  </si>
  <si>
    <t>ISS</t>
  </si>
  <si>
    <t>03.02</t>
  </si>
  <si>
    <t>PIS</t>
  </si>
  <si>
    <t>03.03</t>
  </si>
  <si>
    <t>COFINS</t>
  </si>
  <si>
    <t>03.04</t>
  </si>
  <si>
    <t>INSS</t>
  </si>
  <si>
    <t>04</t>
  </si>
  <si>
    <t>BDI (BONIFICAÇÃO E DESPESAS INDIRETAS) OU LDI (LUCRO E DESPESAS INDIRETAS)</t>
  </si>
  <si>
    <t>OBS.: PARA A OBTENÇÃO DO VALOR DO BDI, TODOS OS ITENS PREVISTOS NESTE DEMONSTRATIVO DE COMPOSIÇÃO DO BDI, FORAM APLICADOS NA FÓRMULA DEMONSTRADA ABAIXO:</t>
  </si>
  <si>
    <r>
      <t xml:space="preserve">BDI = </t>
    </r>
    <r>
      <rPr>
        <u/>
        <sz val="16"/>
        <color theme="1"/>
        <rFont val="Calibri"/>
        <family val="2"/>
      </rPr>
      <t xml:space="preserve">(1 + (AC + S + R + G)) (1 + DF) (1 + L) </t>
    </r>
    <r>
      <rPr>
        <sz val="16"/>
        <color theme="1"/>
        <rFont val="Calibri"/>
        <family val="2"/>
      </rPr>
      <t> -1</t>
    </r>
  </si>
  <si>
    <t>(1 - I)</t>
  </si>
  <si>
    <r>
      <t xml:space="preserve">DEMONSTRATIVO DE COMPOSIÇÃO DO BDI - </t>
    </r>
    <r>
      <rPr>
        <b/>
        <sz val="16"/>
        <color theme="1"/>
        <rFont val="Calibri"/>
        <family val="2"/>
        <scheme val="minor"/>
      </rPr>
      <t>SERVIÇOS</t>
    </r>
  </si>
  <si>
    <r>
      <t xml:space="preserve">DEMONSTRATIVO DE COMPOSIÇÃO DO BDI - </t>
    </r>
    <r>
      <rPr>
        <b/>
        <sz val="16"/>
        <color theme="1"/>
        <rFont val="Calibri"/>
        <family val="2"/>
        <scheme val="minor"/>
      </rPr>
      <t>OBRAS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</si>
</sst>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R$ &quot;* #,##0.00_);_(&quot;R$ &quot;* \(#,##0.00\);_(&quot;R$ &quot;* \-??_);_(@_)"/>
    <numFmt numFmtId="165" formatCode="0.0"/>
    <numFmt numFmtId="166" formatCode="#,##0.0"/>
    <numFmt numFmtId="167" formatCode="d/m/yyyy"/>
    <numFmt numFmtId="168" formatCode="#,##0.000000"/>
  </numFmts>
  <fonts count="50" x14ac:knownFonts="1">
    <font>
      <sz val="10"/>
      <name val="Arial"/>
      <family val="2"/>
    </font>
    <font>
      <sz val="11"/>
      <color theme="1"/>
      <name val="Calibri"/>
      <family val="2"/>
      <scheme val="minor"/>
    </font>
    <font>
      <sz val="10"/>
      <name val="Arial"/>
      <family val="2"/>
    </font>
    <font>
      <sz val="10"/>
      <color indexed="8"/>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theme="1"/>
      <name val="Calibri"/>
      <family val="2"/>
      <scheme val="minor"/>
    </font>
    <font>
      <sz val="11"/>
      <color rgb="FF000000"/>
      <name val="Calibri"/>
      <family val="2"/>
      <scheme val="minor"/>
    </font>
    <font>
      <sz val="10"/>
      <name val="Arial"/>
      <family val="2"/>
      <charset val="1"/>
    </font>
    <font>
      <sz val="9"/>
      <name val="Arial"/>
      <family val="2"/>
    </font>
    <font>
      <b/>
      <sz val="9"/>
      <name val="Arial"/>
      <family val="2"/>
    </font>
    <font>
      <sz val="9"/>
      <name val="Arial"/>
      <family val="2"/>
      <charset val="1"/>
    </font>
    <font>
      <sz val="9"/>
      <color theme="1"/>
      <name val="Arial"/>
      <family val="2"/>
    </font>
    <font>
      <b/>
      <i/>
      <sz val="10"/>
      <name val="Arial"/>
      <family val="2"/>
      <charset val="1"/>
    </font>
    <font>
      <i/>
      <sz val="10"/>
      <name val="Arial"/>
      <family val="2"/>
      <charset val="1"/>
    </font>
    <font>
      <b/>
      <sz val="10"/>
      <name val="Arial"/>
      <family val="2"/>
      <charset val="1"/>
    </font>
    <font>
      <sz val="8"/>
      <name val="Arial"/>
      <family val="2"/>
    </font>
    <font>
      <b/>
      <sz val="8"/>
      <name val="Arial"/>
      <family val="2"/>
    </font>
    <font>
      <sz val="10"/>
      <name val="Arial"/>
      <family val="2"/>
    </font>
    <font>
      <b/>
      <sz val="10"/>
      <name val="Arial"/>
      <family val="2"/>
    </font>
    <font>
      <b/>
      <sz val="16"/>
      <name val="Arial"/>
      <family val="2"/>
    </font>
    <font>
      <b/>
      <sz val="10"/>
      <color rgb="FFFF0000"/>
      <name val="Arial"/>
      <family val="2"/>
    </font>
    <font>
      <b/>
      <sz val="11"/>
      <name val="Arial"/>
      <family val="2"/>
    </font>
    <font>
      <b/>
      <sz val="9"/>
      <color rgb="FFFF0000"/>
      <name val="Arial"/>
      <family val="2"/>
    </font>
    <font>
      <sz val="16"/>
      <color theme="1"/>
      <name val="Calibri"/>
      <family val="2"/>
      <scheme val="minor"/>
    </font>
    <font>
      <b/>
      <sz val="16"/>
      <color theme="1"/>
      <name val="Calibri"/>
      <family val="2"/>
      <scheme val="minor"/>
    </font>
    <font>
      <sz val="16"/>
      <color theme="1"/>
      <name val="Calibri"/>
      <family val="2"/>
    </font>
    <font>
      <u/>
      <sz val="16"/>
      <color theme="1"/>
      <name val="Calibri"/>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9"/>
      </patternFill>
    </fill>
    <fill>
      <patternFill patternType="solid">
        <fgColor indexed="26"/>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57"/>
      </patternFill>
    </fill>
    <fill>
      <patternFill patternType="solid">
        <fgColor indexed="62"/>
      </patternFill>
    </fill>
    <fill>
      <patternFill patternType="solid">
        <fgColor indexed="10"/>
      </patternFill>
    </fill>
    <fill>
      <patternFill patternType="solid">
        <fgColor indexed="55"/>
      </patternFill>
    </fill>
    <fill>
      <patternFill patternType="solid">
        <fgColor indexed="56"/>
      </patternFill>
    </fill>
    <fill>
      <patternFill patternType="solid">
        <fgColor indexed="54"/>
      </patternFill>
    </fill>
    <fill>
      <patternFill patternType="solid">
        <fgColor theme="0" tint="-0.14999847407452621"/>
        <bgColor indexed="64"/>
      </patternFill>
    </fill>
    <fill>
      <patternFill patternType="solid">
        <fgColor rgb="FFD9D9D9"/>
        <bgColor rgb="FFDEEBF7"/>
      </patternFill>
    </fill>
    <fill>
      <patternFill patternType="solid">
        <fgColor theme="0"/>
        <bgColor indexed="64"/>
      </patternFill>
    </fill>
    <fill>
      <patternFill patternType="solid">
        <fgColor theme="2"/>
        <bgColor rgb="FFDEEBF7"/>
      </patternFill>
    </fill>
    <fill>
      <patternFill patternType="solid">
        <fgColor theme="2"/>
        <bgColor indexed="64"/>
      </patternFill>
    </fill>
    <fill>
      <patternFill patternType="solid">
        <fgColor theme="9" tint="0.39997558519241921"/>
        <bgColor indexed="64"/>
      </patternFill>
    </fill>
    <fill>
      <patternFill patternType="solid">
        <fgColor rgb="FFFFA0A0"/>
        <bgColor indexed="64"/>
      </patternFill>
    </fill>
    <fill>
      <patternFill patternType="solid">
        <fgColor rgb="FFFEA0A0"/>
        <bgColor indexed="64"/>
      </patternFill>
    </fill>
    <fill>
      <patternFill patternType="solid">
        <fgColor rgb="FFFF8C8C"/>
        <bgColor indexed="64"/>
      </patternFill>
    </fill>
    <fill>
      <patternFill patternType="solid">
        <fgColor rgb="FFFEBBB4"/>
        <bgColor indexed="64"/>
      </patternFill>
    </fill>
    <fill>
      <patternFill patternType="solid">
        <fgColor theme="2" tint="-0.249977111117893"/>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style="thin">
        <color auto="1"/>
      </left>
      <right style="thin">
        <color auto="1"/>
      </right>
      <top/>
      <bottom style="thin">
        <color auto="1"/>
      </bottom>
      <diagonal/>
    </border>
    <border>
      <left/>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auto="1"/>
      </top>
      <bottom/>
      <diagonal/>
    </border>
    <border>
      <left style="thin">
        <color auto="1"/>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2">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5"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6" fillId="1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6"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1"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0" borderId="0" applyNumberFormat="0" applyBorder="0" applyAlignment="0" applyProtection="0"/>
    <xf numFmtId="0" fontId="12" fillId="3" borderId="0" applyNumberFormat="0" applyBorder="0" applyAlignment="0" applyProtection="0"/>
    <xf numFmtId="0" fontId="7" fillId="6" borderId="0" applyNumberFormat="0" applyBorder="0" applyAlignment="0" applyProtection="0"/>
    <xf numFmtId="0" fontId="8" fillId="14" borderId="1" applyNumberFormat="0" applyAlignment="0" applyProtection="0"/>
    <xf numFmtId="0" fontId="22" fillId="10" borderId="1" applyNumberFormat="0" applyAlignment="0" applyProtection="0"/>
    <xf numFmtId="0" fontId="9" fillId="24" borderId="2" applyNumberFormat="0" applyAlignment="0" applyProtection="0"/>
    <xf numFmtId="0" fontId="15" fillId="0" borderId="4" applyNumberFormat="0" applyFill="0" applyAlignment="0" applyProtection="0"/>
    <xf numFmtId="0" fontId="9" fillId="24" borderId="2" applyNumberFormat="0" applyAlignment="0" applyProtection="0"/>
    <xf numFmtId="0" fontId="6" fillId="25"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26"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11" fillId="15" borderId="1" applyNumberFormat="0" applyAlignment="0" applyProtection="0"/>
    <xf numFmtId="0" fontId="16" fillId="0" borderId="0" applyNumberFormat="0" applyFill="0" applyBorder="0" applyAlignment="0" applyProtection="0"/>
    <xf numFmtId="0" fontId="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2" fillId="5" borderId="0" applyNumberFormat="0" applyBorder="0" applyAlignment="0" applyProtection="0"/>
    <xf numFmtId="0" fontId="11" fillId="7" borderId="1" applyNumberFormat="0" applyAlignment="0" applyProtection="0"/>
    <xf numFmtId="0" fontId="10" fillId="0" borderId="3" applyNumberFormat="0" applyFill="0" applyAlignment="0" applyProtection="0"/>
    <xf numFmtId="164" fontId="4" fillId="0" borderId="0" applyFill="0" applyBorder="0" applyAlignment="0" applyProtection="0"/>
    <xf numFmtId="0" fontId="23" fillId="15" borderId="0" applyNumberFormat="0" applyBorder="0" applyAlignment="0" applyProtection="0"/>
    <xf numFmtId="0" fontId="13" fillId="15" borderId="0" applyNumberFormat="0" applyBorder="0" applyAlignment="0" applyProtection="0"/>
    <xf numFmtId="0" fontId="4" fillId="0" borderId="0"/>
    <xf numFmtId="0" fontId="4" fillId="0" borderId="0"/>
    <xf numFmtId="0" fontId="29" fillId="0" borderId="0"/>
    <xf numFmtId="0" fontId="2" fillId="0" borderId="0"/>
    <xf numFmtId="0" fontId="28" fillId="0" borderId="0"/>
    <xf numFmtId="0" fontId="3" fillId="0" borderId="0"/>
    <xf numFmtId="0" fontId="4" fillId="0" borderId="0"/>
    <xf numFmtId="0" fontId="28" fillId="0" borderId="0"/>
    <xf numFmtId="0" fontId="2" fillId="11" borderId="8" applyNumberFormat="0" applyFont="0" applyAlignment="0" applyProtection="0"/>
    <xf numFmtId="0" fontId="4" fillId="11" borderId="8" applyNumberFormat="0" applyFont="0" applyAlignment="0" applyProtection="0"/>
    <xf numFmtId="0" fontId="5" fillId="11" borderId="8" applyNumberFormat="0" applyFont="0" applyAlignment="0" applyProtection="0"/>
    <xf numFmtId="0" fontId="14" fillId="14" borderId="9" applyNumberFormat="0" applyAlignment="0" applyProtection="0"/>
    <xf numFmtId="0" fontId="14" fillId="10" borderId="9"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21" fillId="0" borderId="0" applyNumberFormat="0" applyFill="0" applyBorder="0" applyAlignment="0" applyProtection="0"/>
    <xf numFmtId="0" fontId="25" fillId="0" borderId="10"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17" fillId="0" borderId="13" applyNumberFormat="0" applyFill="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5" fillId="0" borderId="0" applyNumberFormat="0" applyFill="0" applyBorder="0" applyAlignment="0" applyProtection="0"/>
    <xf numFmtId="0" fontId="30" fillId="0" borderId="0"/>
    <xf numFmtId="0" fontId="30" fillId="0" borderId="0"/>
    <xf numFmtId="0" fontId="2" fillId="0" borderId="0"/>
    <xf numFmtId="0" fontId="40"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291">
    <xf numFmtId="0" fontId="0" fillId="0" borderId="0" xfId="0"/>
    <xf numFmtId="0" fontId="30" fillId="0" borderId="0" xfId="105" applyProtection="1">
      <protection locked="0"/>
    </xf>
    <xf numFmtId="0" fontId="33" fillId="0" borderId="0" xfId="105" applyFont="1" applyAlignment="1" applyProtection="1">
      <alignment horizontal="center"/>
      <protection locked="0"/>
    </xf>
    <xf numFmtId="0" fontId="33" fillId="0" borderId="0" xfId="105" applyFont="1" applyAlignment="1">
      <alignment horizontal="center"/>
    </xf>
    <xf numFmtId="166" fontId="31" fillId="0" borderId="0" xfId="105" applyNumberFormat="1" applyFont="1" applyBorder="1" applyAlignment="1">
      <alignment horizontal="center" vertical="center" wrapText="1"/>
    </xf>
    <xf numFmtId="4" fontId="31" fillId="0" borderId="0" xfId="105" applyNumberFormat="1" applyFont="1" applyBorder="1" applyAlignment="1">
      <alignment horizontal="right" vertical="center" wrapText="1"/>
    </xf>
    <xf numFmtId="4" fontId="31" fillId="0" borderId="0" xfId="105" applyNumberFormat="1" applyFont="1" applyBorder="1" applyAlignment="1">
      <alignment horizontal="center" vertical="center" wrapText="1"/>
    </xf>
    <xf numFmtId="0" fontId="30" fillId="0" borderId="0" xfId="105"/>
    <xf numFmtId="0" fontId="31" fillId="0" borderId="0" xfId="105" applyFont="1" applyBorder="1" applyAlignment="1">
      <alignment vertical="center" wrapText="1"/>
    </xf>
    <xf numFmtId="0" fontId="31" fillId="0" borderId="0" xfId="105" applyFont="1" applyAlignment="1">
      <alignment vertical="center" wrapText="1"/>
    </xf>
    <xf numFmtId="0" fontId="31" fillId="0" borderId="0" xfId="105" applyFont="1" applyAlignment="1">
      <alignment horizontal="center" vertical="center" wrapText="1"/>
    </xf>
    <xf numFmtId="166" fontId="31" fillId="0" borderId="0" xfId="105" applyNumberFormat="1" applyFont="1" applyAlignment="1">
      <alignment horizontal="center" vertical="center" wrapText="1"/>
    </xf>
    <xf numFmtId="4" fontId="31" fillId="0" borderId="0" xfId="105" applyNumberFormat="1" applyFont="1" applyAlignment="1">
      <alignment horizontal="right" vertical="center" wrapText="1"/>
    </xf>
    <xf numFmtId="0" fontId="32" fillId="0" borderId="0" xfId="105" applyFont="1" applyBorder="1" applyAlignment="1">
      <alignment horizontal="center" vertical="center" wrapText="1"/>
    </xf>
    <xf numFmtId="166" fontId="32" fillId="0" borderId="0" xfId="105" applyNumberFormat="1" applyFont="1" applyBorder="1" applyAlignment="1">
      <alignment horizontal="center" vertical="center" wrapText="1"/>
    </xf>
    <xf numFmtId="4" fontId="32" fillId="0" borderId="0" xfId="105" applyNumberFormat="1" applyFont="1" applyBorder="1" applyAlignment="1">
      <alignment horizontal="right" vertical="center" wrapText="1"/>
    </xf>
    <xf numFmtId="0" fontId="32" fillId="0" borderId="0" xfId="105" applyFont="1" applyBorder="1" applyAlignment="1">
      <alignment vertical="center" wrapText="1"/>
    </xf>
    <xf numFmtId="4" fontId="31" fillId="0" borderId="0" xfId="105" applyNumberFormat="1" applyFont="1" applyAlignment="1">
      <alignment vertical="center" wrapText="1"/>
    </xf>
    <xf numFmtId="4" fontId="31" fillId="0" borderId="0" xfId="105" applyNumberFormat="1" applyFont="1" applyAlignment="1">
      <alignment horizontal="center" vertical="center" wrapText="1"/>
    </xf>
    <xf numFmtId="4" fontId="32" fillId="0" borderId="0" xfId="105" applyNumberFormat="1" applyFont="1" applyBorder="1" applyAlignment="1">
      <alignment horizontal="center" vertical="center" wrapText="1"/>
    </xf>
    <xf numFmtId="0" fontId="33" fillId="0" borderId="0" xfId="105" applyFont="1" applyAlignment="1">
      <alignment horizontal="center" wrapText="1"/>
    </xf>
    <xf numFmtId="2" fontId="35" fillId="0" borderId="0" xfId="106" applyNumberFormat="1" applyFont="1" applyBorder="1" applyAlignment="1">
      <alignment vertical="center"/>
    </xf>
    <xf numFmtId="0" fontId="30" fillId="0" borderId="0" xfId="106"/>
    <xf numFmtId="2" fontId="36" fillId="0" borderId="0" xfId="106" applyNumberFormat="1" applyFont="1" applyBorder="1" applyAlignment="1">
      <alignment vertical="center"/>
    </xf>
    <xf numFmtId="2" fontId="30" fillId="0" borderId="0" xfId="106" applyNumberFormat="1" applyFont="1" applyBorder="1" applyAlignment="1">
      <alignment vertical="center"/>
    </xf>
    <xf numFmtId="2" fontId="37" fillId="0" borderId="0" xfId="106" applyNumberFormat="1" applyFont="1" applyBorder="1" applyAlignment="1">
      <alignment vertical="center"/>
    </xf>
    <xf numFmtId="0" fontId="33" fillId="0" borderId="0" xfId="106" applyFont="1" applyBorder="1"/>
    <xf numFmtId="4" fontId="30" fillId="0" borderId="0" xfId="106" applyNumberFormat="1"/>
    <xf numFmtId="0" fontId="31" fillId="0" borderId="0" xfId="106" applyFont="1" applyBorder="1" applyAlignment="1">
      <alignment horizontal="right" vertical="top"/>
    </xf>
    <xf numFmtId="0" fontId="31" fillId="0" borderId="0" xfId="106" applyFont="1" applyBorder="1" applyAlignment="1">
      <alignment horizontal="center" vertical="top"/>
    </xf>
    <xf numFmtId="4" fontId="31" fillId="0" borderId="0" xfId="106" applyNumberFormat="1" applyFont="1" applyBorder="1" applyAlignment="1">
      <alignment horizontal="center" vertical="top"/>
    </xf>
    <xf numFmtId="0" fontId="2" fillId="0" borderId="0" xfId="106" applyFont="1"/>
    <xf numFmtId="4" fontId="2" fillId="0" borderId="0" xfId="106" applyNumberFormat="1" applyFont="1"/>
    <xf numFmtId="0" fontId="31" fillId="0" borderId="0" xfId="106" applyFont="1"/>
    <xf numFmtId="4" fontId="31" fillId="0" borderId="0" xfId="106" applyNumberFormat="1" applyFont="1"/>
    <xf numFmtId="0" fontId="31" fillId="0" borderId="0" xfId="105" applyFont="1" applyBorder="1" applyAlignment="1">
      <alignment horizontal="center" vertical="center" wrapText="1"/>
    </xf>
    <xf numFmtId="0" fontId="31" fillId="0" borderId="0" xfId="106" applyFont="1" applyAlignment="1">
      <alignment horizontal="center"/>
    </xf>
    <xf numFmtId="0" fontId="2" fillId="0" borderId="0" xfId="106" applyFont="1" applyAlignment="1">
      <alignment horizontal="center"/>
    </xf>
    <xf numFmtId="0" fontId="30" fillId="0" borderId="0" xfId="106" applyAlignment="1">
      <alignment horizontal="center"/>
    </xf>
    <xf numFmtId="0" fontId="0" fillId="0" borderId="0" xfId="0"/>
    <xf numFmtId="0" fontId="33" fillId="29" borderId="0" xfId="105" applyFont="1" applyFill="1" applyAlignment="1">
      <alignment horizontal="center"/>
    </xf>
    <xf numFmtId="0" fontId="31" fillId="0" borderId="0" xfId="0" applyFont="1" applyBorder="1" applyAlignment="1">
      <alignment horizontal="right"/>
    </xf>
    <xf numFmtId="49" fontId="31" fillId="0" borderId="0" xfId="0" applyNumberFormat="1" applyFont="1" applyBorder="1" applyAlignment="1">
      <alignment horizontal="right"/>
    </xf>
    <xf numFmtId="0" fontId="33" fillId="0" borderId="0" xfId="105" applyFont="1" applyFill="1" applyAlignment="1">
      <alignment horizontal="center"/>
    </xf>
    <xf numFmtId="0" fontId="33" fillId="31" borderId="0" xfId="105" applyFont="1" applyFill="1" applyAlignment="1">
      <alignment horizontal="center"/>
    </xf>
    <xf numFmtId="0" fontId="33" fillId="32" borderId="0" xfId="105" applyFont="1" applyFill="1" applyAlignment="1">
      <alignment horizontal="center"/>
    </xf>
    <xf numFmtId="166" fontId="31" fillId="0" borderId="0" xfId="105" applyNumberFormat="1" applyFont="1" applyAlignment="1">
      <alignment vertical="center" wrapText="1"/>
    </xf>
    <xf numFmtId="0" fontId="32" fillId="0" borderId="0" xfId="105" applyFont="1" applyAlignment="1">
      <alignment horizontal="center" vertical="center" wrapText="1"/>
    </xf>
    <xf numFmtId="166" fontId="32" fillId="0" borderId="0" xfId="105" applyNumberFormat="1" applyFont="1" applyAlignment="1">
      <alignment vertical="center" wrapText="1"/>
    </xf>
    <xf numFmtId="4" fontId="32" fillId="0" borderId="0" xfId="105" applyNumberFormat="1" applyFont="1" applyAlignment="1">
      <alignment vertical="center" wrapText="1"/>
    </xf>
    <xf numFmtId="4" fontId="32" fillId="0" borderId="0" xfId="105" applyNumberFormat="1" applyFont="1" applyAlignment="1">
      <alignment horizontal="center" vertical="center" wrapText="1"/>
    </xf>
    <xf numFmtId="0" fontId="32" fillId="0" borderId="0" xfId="105" applyFont="1" applyAlignment="1">
      <alignment vertical="center" wrapText="1"/>
    </xf>
    <xf numFmtId="0" fontId="31" fillId="0" borderId="0" xfId="105" applyFont="1" applyBorder="1" applyAlignment="1">
      <alignment horizontal="center" vertical="center" wrapText="1"/>
    </xf>
    <xf numFmtId="0" fontId="0" fillId="0" borderId="0" xfId="0"/>
    <xf numFmtId="2" fontId="32" fillId="0" borderId="0" xfId="105" applyNumberFormat="1" applyFont="1" applyBorder="1" applyAlignment="1" applyProtection="1">
      <alignment horizontal="center" vertical="center" wrapText="1"/>
    </xf>
    <xf numFmtId="2" fontId="31" fillId="0" borderId="0" xfId="105" applyNumberFormat="1" applyFont="1" applyBorder="1" applyAlignment="1" applyProtection="1">
      <alignment horizontal="right" vertical="center" wrapText="1"/>
    </xf>
    <xf numFmtId="2" fontId="44" fillId="0" borderId="0" xfId="105" applyNumberFormat="1" applyFont="1" applyFill="1" applyBorder="1" applyAlignment="1" applyProtection="1">
      <alignment horizontal="left" vertical="center" wrapText="1"/>
    </xf>
    <xf numFmtId="49" fontId="44" fillId="0" borderId="0" xfId="105" applyNumberFormat="1" applyFont="1" applyFill="1" applyBorder="1" applyAlignment="1" applyProtection="1">
      <alignment horizontal="left" vertical="center" wrapText="1"/>
    </xf>
    <xf numFmtId="166" fontId="32" fillId="0" borderId="0" xfId="105" applyNumberFormat="1" applyFont="1" applyBorder="1" applyAlignment="1" applyProtection="1">
      <alignment horizontal="center" vertical="center" wrapText="1"/>
    </xf>
    <xf numFmtId="2" fontId="31" fillId="0" borderId="0" xfId="105" applyNumberFormat="1" applyFont="1" applyBorder="1" applyAlignment="1" applyProtection="1">
      <alignment vertical="center" wrapText="1"/>
    </xf>
    <xf numFmtId="167" fontId="31" fillId="0" borderId="0" xfId="105" applyNumberFormat="1" applyFont="1" applyFill="1" applyBorder="1" applyAlignment="1" applyProtection="1">
      <alignment horizontal="center" vertical="center" wrapText="1"/>
    </xf>
    <xf numFmtId="0" fontId="30" fillId="0" borderId="0" xfId="105" applyProtection="1"/>
    <xf numFmtId="0" fontId="30" fillId="0" borderId="0" xfId="105" applyFill="1" applyAlignment="1" applyProtection="1">
      <alignment horizontal="left"/>
    </xf>
    <xf numFmtId="2" fontId="31" fillId="0" borderId="0" xfId="105" applyNumberFormat="1" applyFont="1" applyBorder="1" applyAlignment="1" applyProtection="1">
      <alignment horizontal="left" vertical="center" wrapText="1"/>
    </xf>
    <xf numFmtId="4" fontId="31" fillId="0" borderId="0" xfId="105" applyNumberFormat="1" applyFont="1" applyFill="1" applyBorder="1" applyAlignment="1" applyProtection="1">
      <alignment horizontal="center" vertical="center" wrapText="1"/>
    </xf>
    <xf numFmtId="2" fontId="31" fillId="0" borderId="0" xfId="105" applyNumberFormat="1" applyFont="1" applyFill="1" applyBorder="1" applyAlignment="1" applyProtection="1">
      <alignment horizontal="left" vertical="center" wrapText="1"/>
    </xf>
    <xf numFmtId="10" fontId="31" fillId="0" borderId="0" xfId="105" applyNumberFormat="1" applyFont="1" applyFill="1" applyBorder="1" applyAlignment="1" applyProtection="1">
      <alignment horizontal="center" vertical="center" wrapText="1"/>
    </xf>
    <xf numFmtId="167" fontId="31" fillId="0" borderId="0" xfId="105" applyNumberFormat="1" applyFont="1" applyBorder="1" applyAlignment="1" applyProtection="1">
      <alignment horizontal="left" vertical="center" wrapText="1"/>
    </xf>
    <xf numFmtId="10" fontId="31" fillId="0" borderId="0" xfId="105" applyNumberFormat="1" applyFont="1" applyBorder="1" applyAlignment="1" applyProtection="1">
      <alignment horizontal="center" vertical="center" wrapText="1"/>
    </xf>
    <xf numFmtId="10" fontId="31" fillId="34" borderId="25" xfId="105"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right"/>
    </xf>
    <xf numFmtId="0" fontId="39" fillId="0" borderId="0" xfId="0" applyFont="1" applyFill="1" applyBorder="1" applyAlignment="1" applyProtection="1">
      <alignment wrapText="1"/>
    </xf>
    <xf numFmtId="0" fontId="39" fillId="0" borderId="0" xfId="0" applyFont="1" applyFill="1" applyBorder="1" applyAlignment="1" applyProtection="1">
      <alignment horizontal="right" wrapText="1"/>
    </xf>
    <xf numFmtId="0" fontId="39" fillId="0" borderId="0" xfId="0" applyFont="1" applyFill="1" applyBorder="1" applyAlignment="1" applyProtection="1">
      <alignment horizontal="left" wrapText="1"/>
    </xf>
    <xf numFmtId="0" fontId="32" fillId="0" borderId="0" xfId="105" applyFont="1" applyBorder="1" applyAlignment="1">
      <alignment wrapText="1"/>
    </xf>
    <xf numFmtId="0" fontId="32" fillId="0" borderId="0" xfId="105" applyFont="1" applyBorder="1" applyAlignment="1">
      <alignment horizontal="left" wrapText="1"/>
    </xf>
    <xf numFmtId="0" fontId="30" fillId="0" borderId="0" xfId="105" applyBorder="1"/>
    <xf numFmtId="0" fontId="32" fillId="28" borderId="25" xfId="105" applyFont="1" applyFill="1" applyBorder="1" applyAlignment="1" applyProtection="1">
      <alignment horizontal="center" vertical="center" wrapText="1"/>
    </xf>
    <xf numFmtId="0" fontId="31" fillId="0" borderId="25" xfId="105" applyFont="1" applyBorder="1" applyAlignment="1" applyProtection="1">
      <alignment horizontal="center" vertical="center" wrapText="1"/>
    </xf>
    <xf numFmtId="0" fontId="31" fillId="0" borderId="25" xfId="105" applyFont="1" applyFill="1" applyBorder="1" applyAlignment="1" applyProtection="1">
      <alignment horizontal="center" vertical="center" wrapText="1"/>
    </xf>
    <xf numFmtId="166" fontId="31" fillId="0" borderId="25" xfId="105" applyNumberFormat="1" applyFont="1" applyFill="1" applyBorder="1" applyAlignment="1" applyProtection="1">
      <alignment horizontal="center" vertical="center" wrapText="1"/>
    </xf>
    <xf numFmtId="4" fontId="31" fillId="0" borderId="25" xfId="105" applyNumberFormat="1" applyFont="1" applyFill="1" applyBorder="1" applyAlignment="1" applyProtection="1">
      <alignment horizontal="center" vertical="center" wrapText="1"/>
    </xf>
    <xf numFmtId="10" fontId="31" fillId="0" borderId="25" xfId="105" applyNumberFormat="1" applyFont="1" applyFill="1" applyBorder="1" applyAlignment="1" applyProtection="1">
      <alignment horizontal="center" vertical="center" wrapText="1"/>
    </xf>
    <xf numFmtId="0" fontId="32" fillId="0" borderId="25" xfId="105" applyFont="1" applyBorder="1" applyAlignment="1" applyProtection="1">
      <alignment horizontal="center" vertical="center" wrapText="1"/>
    </xf>
    <xf numFmtId="166" fontId="32" fillId="0" borderId="25" xfId="105" applyNumberFormat="1" applyFont="1" applyBorder="1" applyAlignment="1" applyProtection="1">
      <alignment horizontal="center" vertical="center" wrapText="1"/>
    </xf>
    <xf numFmtId="4" fontId="31" fillId="0" borderId="25" xfId="105" applyNumberFormat="1" applyFont="1" applyBorder="1" applyAlignment="1" applyProtection="1">
      <alignment horizontal="center" vertical="center" wrapText="1"/>
    </xf>
    <xf numFmtId="4" fontId="32" fillId="0" borderId="25" xfId="105" applyNumberFormat="1" applyFont="1" applyBorder="1" applyAlignment="1" applyProtection="1">
      <alignment horizontal="center" vertical="center" wrapText="1"/>
    </xf>
    <xf numFmtId="4" fontId="32" fillId="0" borderId="25" xfId="105" applyNumberFormat="1" applyFont="1" applyFill="1" applyBorder="1" applyAlignment="1" applyProtection="1">
      <alignment horizontal="center" vertical="center" wrapText="1"/>
    </xf>
    <xf numFmtId="166" fontId="31" fillId="0" borderId="25" xfId="105" applyNumberFormat="1" applyFont="1" applyBorder="1" applyAlignment="1" applyProtection="1">
      <alignment horizontal="center" vertical="center" wrapText="1"/>
    </xf>
    <xf numFmtId="10" fontId="31" fillId="0" borderId="25" xfId="105" applyNumberFormat="1" applyFont="1" applyBorder="1" applyAlignment="1" applyProtection="1">
      <alignment horizontal="center" vertical="center" wrapText="1"/>
    </xf>
    <xf numFmtId="165" fontId="31" fillId="0" borderId="25" xfId="105" applyNumberFormat="1" applyFont="1" applyFill="1" applyBorder="1" applyAlignment="1" applyProtection="1">
      <alignment horizontal="center" vertical="center" wrapText="1"/>
    </xf>
    <xf numFmtId="166" fontId="32" fillId="28" borderId="25" xfId="105" applyNumberFormat="1" applyFont="1" applyFill="1" applyBorder="1" applyAlignment="1" applyProtection="1">
      <alignment horizontal="center" vertical="center" wrapText="1"/>
    </xf>
    <xf numFmtId="4" fontId="32" fillId="28" borderId="25" xfId="105" applyNumberFormat="1" applyFont="1" applyFill="1" applyBorder="1" applyAlignment="1" applyProtection="1">
      <alignment horizontal="center" vertical="center" wrapText="1"/>
    </xf>
    <xf numFmtId="165" fontId="31" fillId="0" borderId="25" xfId="105" applyNumberFormat="1" applyFont="1" applyBorder="1" applyAlignment="1" applyProtection="1">
      <alignment horizontal="center" vertical="center" wrapText="1"/>
    </xf>
    <xf numFmtId="0" fontId="31" fillId="29" borderId="25" xfId="105" applyFont="1" applyFill="1" applyBorder="1" applyAlignment="1" applyProtection="1">
      <alignment horizontal="center" vertical="center" wrapText="1"/>
    </xf>
    <xf numFmtId="166" fontId="31" fillId="29" borderId="25" xfId="105" applyNumberFormat="1" applyFont="1" applyFill="1" applyBorder="1" applyAlignment="1" applyProtection="1">
      <alignment horizontal="center" vertical="center" wrapText="1"/>
    </xf>
    <xf numFmtId="4" fontId="31" fillId="29" borderId="25" xfId="105" applyNumberFormat="1" applyFont="1" applyFill="1" applyBorder="1" applyAlignment="1" applyProtection="1">
      <alignment horizontal="center" vertical="center" wrapText="1"/>
    </xf>
    <xf numFmtId="165" fontId="34" fillId="0" borderId="25" xfId="105" applyNumberFormat="1" applyFont="1" applyFill="1" applyBorder="1" applyAlignment="1" applyProtection="1">
      <alignment horizontal="center" vertical="center" wrapText="1"/>
    </xf>
    <xf numFmtId="0" fontId="32" fillId="28" borderId="15" xfId="105" applyFont="1" applyFill="1" applyBorder="1" applyAlignment="1" applyProtection="1">
      <alignment vertical="center" wrapText="1"/>
    </xf>
    <xf numFmtId="4" fontId="32" fillId="28" borderId="15" xfId="105" applyNumberFormat="1" applyFont="1" applyFill="1" applyBorder="1" applyAlignment="1" applyProtection="1">
      <alignment horizontal="center" vertical="center" wrapText="1"/>
    </xf>
    <xf numFmtId="0" fontId="31" fillId="28" borderId="15" xfId="105" applyFont="1" applyFill="1" applyBorder="1" applyAlignment="1" applyProtection="1">
      <alignment horizontal="center" vertical="center" wrapText="1"/>
    </xf>
    <xf numFmtId="0" fontId="31" fillId="0" borderId="0" xfId="105" applyFont="1" applyBorder="1" applyAlignment="1" applyProtection="1">
      <alignment horizontal="center" vertical="center" wrapText="1"/>
    </xf>
    <xf numFmtId="0" fontId="31" fillId="0" borderId="0" xfId="105" applyFont="1" applyBorder="1" applyAlignment="1" applyProtection="1">
      <alignment horizontal="left" vertical="center" wrapText="1"/>
    </xf>
    <xf numFmtId="166" fontId="31" fillId="0" borderId="0" xfId="105" applyNumberFormat="1" applyFont="1" applyBorder="1" applyAlignment="1" applyProtection="1">
      <alignment horizontal="center" vertical="center" wrapText="1"/>
    </xf>
    <xf numFmtId="4" fontId="31" fillId="0" borderId="0" xfId="105" applyNumberFormat="1" applyFont="1" applyBorder="1" applyAlignment="1" applyProtection="1">
      <alignment horizontal="right" vertical="center" wrapText="1"/>
    </xf>
    <xf numFmtId="4" fontId="31" fillId="0" borderId="0" xfId="105" applyNumberFormat="1" applyFont="1" applyBorder="1" applyAlignment="1" applyProtection="1">
      <alignment horizontal="center" vertical="center" wrapText="1"/>
    </xf>
    <xf numFmtId="0" fontId="32" fillId="0" borderId="0" xfId="105" applyFont="1" applyBorder="1" applyAlignment="1" applyProtection="1">
      <alignment vertical="center" wrapText="1"/>
    </xf>
    <xf numFmtId="0" fontId="31" fillId="0" borderId="0" xfId="105" applyFont="1" applyBorder="1" applyAlignment="1" applyProtection="1">
      <alignment vertical="center" wrapText="1"/>
    </xf>
    <xf numFmtId="4" fontId="31" fillId="34" borderId="25" xfId="105" applyNumberFormat="1" applyFont="1" applyFill="1" applyBorder="1" applyAlignment="1" applyProtection="1">
      <alignment horizontal="center" vertical="center" wrapText="1"/>
      <protection locked="0"/>
    </xf>
    <xf numFmtId="166" fontId="32" fillId="0" borderId="0" xfId="105" applyNumberFormat="1" applyFont="1" applyFill="1" applyBorder="1" applyAlignment="1" applyProtection="1">
      <alignment horizontal="center" vertical="center" wrapText="1"/>
    </xf>
    <xf numFmtId="2" fontId="32" fillId="0" borderId="0" xfId="105" applyNumberFormat="1" applyFont="1" applyFill="1" applyBorder="1" applyAlignment="1" applyProtection="1">
      <alignment horizontal="center" vertical="center" wrapText="1"/>
    </xf>
    <xf numFmtId="2" fontId="31" fillId="0" borderId="0" xfId="105" applyNumberFormat="1" applyFont="1" applyFill="1" applyBorder="1" applyAlignment="1" applyProtection="1">
      <alignment vertical="center" wrapText="1"/>
    </xf>
    <xf numFmtId="2" fontId="31" fillId="0" borderId="0" xfId="105" applyNumberFormat="1" applyFont="1" applyFill="1" applyBorder="1" applyAlignment="1" applyProtection="1">
      <alignment horizontal="right" vertical="center" wrapText="1"/>
    </xf>
    <xf numFmtId="0" fontId="32" fillId="0" borderId="0" xfId="105" applyFont="1" applyFill="1" applyBorder="1" applyAlignment="1">
      <alignment vertical="center" wrapText="1"/>
    </xf>
    <xf numFmtId="2" fontId="31" fillId="0" borderId="0" xfId="105" applyNumberFormat="1" applyFont="1" applyFill="1" applyBorder="1" applyAlignment="1" applyProtection="1">
      <alignment horizontal="center" vertical="center" wrapText="1"/>
    </xf>
    <xf numFmtId="2" fontId="32" fillId="0" borderId="0" xfId="105" applyNumberFormat="1" applyFont="1" applyFill="1" applyBorder="1" applyAlignment="1" applyProtection="1">
      <alignment vertical="center" wrapText="1"/>
    </xf>
    <xf numFmtId="9" fontId="32" fillId="0" borderId="25" xfId="109" applyFont="1" applyFill="1" applyBorder="1" applyAlignment="1" applyProtection="1">
      <alignment horizontal="center" vertical="center" wrapText="1"/>
    </xf>
    <xf numFmtId="2" fontId="32" fillId="0" borderId="25" xfId="105" applyNumberFormat="1" applyFont="1" applyBorder="1" applyAlignment="1" applyProtection="1">
      <alignment horizontal="center" vertical="center" wrapText="1"/>
    </xf>
    <xf numFmtId="9" fontId="32" fillId="0" borderId="25" xfId="109" applyFont="1" applyBorder="1" applyAlignment="1" applyProtection="1">
      <alignment horizontal="center" vertical="center" wrapText="1"/>
    </xf>
    <xf numFmtId="166" fontId="31" fillId="0" borderId="25" xfId="105" applyNumberFormat="1" applyFont="1" applyBorder="1" applyAlignment="1" applyProtection="1">
      <alignment vertical="center" wrapText="1"/>
    </xf>
    <xf numFmtId="4" fontId="31" fillId="0" borderId="25" xfId="105" applyNumberFormat="1" applyFont="1" applyBorder="1" applyAlignment="1" applyProtection="1">
      <alignment vertical="center" wrapText="1"/>
    </xf>
    <xf numFmtId="10" fontId="31" fillId="0" borderId="25" xfId="105" applyNumberFormat="1" applyFont="1" applyBorder="1" applyAlignment="1" applyProtection="1">
      <alignment vertical="center" wrapText="1"/>
    </xf>
    <xf numFmtId="166" fontId="32" fillId="0" borderId="25" xfId="105" applyNumberFormat="1" applyFont="1" applyBorder="1" applyAlignment="1" applyProtection="1">
      <alignment vertical="center" wrapText="1"/>
    </xf>
    <xf numFmtId="4" fontId="32" fillId="0" borderId="25" xfId="105" applyNumberFormat="1" applyFont="1" applyBorder="1" applyAlignment="1" applyProtection="1">
      <alignment vertical="center" wrapText="1"/>
    </xf>
    <xf numFmtId="49" fontId="31" fillId="0" borderId="25" xfId="105" applyNumberFormat="1" applyFont="1" applyBorder="1" applyAlignment="1" applyProtection="1">
      <alignment vertical="center" wrapText="1"/>
    </xf>
    <xf numFmtId="49" fontId="31" fillId="0" borderId="25" xfId="105" applyNumberFormat="1" applyFont="1" applyBorder="1" applyAlignment="1" applyProtection="1">
      <alignment horizontal="center" vertical="center" wrapText="1"/>
    </xf>
    <xf numFmtId="0" fontId="32" fillId="30" borderId="25" xfId="105" applyFont="1" applyFill="1" applyBorder="1" applyAlignment="1" applyProtection="1">
      <alignment horizontal="center" vertical="center" wrapText="1"/>
    </xf>
    <xf numFmtId="165" fontId="31" fillId="0" borderId="25" xfId="105" applyNumberFormat="1" applyFont="1" applyBorder="1" applyAlignment="1" applyProtection="1">
      <alignment vertical="center" wrapText="1"/>
    </xf>
    <xf numFmtId="4" fontId="31" fillId="0" borderId="29" xfId="105" applyNumberFormat="1" applyFont="1" applyBorder="1" applyAlignment="1" applyProtection="1">
      <alignment horizontal="center" vertical="center" wrapText="1"/>
    </xf>
    <xf numFmtId="9" fontId="31" fillId="0" borderId="25" xfId="109" applyFont="1" applyFill="1" applyBorder="1" applyAlignment="1" applyProtection="1">
      <alignment horizontal="center" vertical="center" wrapText="1"/>
    </xf>
    <xf numFmtId="0" fontId="32" fillId="27" borderId="25" xfId="105" applyFont="1" applyFill="1" applyBorder="1" applyAlignment="1" applyProtection="1">
      <alignment horizontal="center" vertical="center" wrapText="1"/>
    </xf>
    <xf numFmtId="49" fontId="32" fillId="0" borderId="25" xfId="105" applyNumberFormat="1" applyFont="1" applyBorder="1" applyAlignment="1" applyProtection="1">
      <alignment vertical="center" wrapText="1"/>
    </xf>
    <xf numFmtId="49" fontId="32" fillId="0" borderId="25" xfId="105" applyNumberFormat="1" applyFont="1" applyBorder="1" applyAlignment="1" applyProtection="1">
      <alignment horizontal="center" vertical="center" wrapText="1"/>
    </xf>
    <xf numFmtId="4" fontId="31" fillId="0" borderId="27" xfId="105" applyNumberFormat="1" applyFont="1" applyBorder="1" applyAlignment="1" applyProtection="1">
      <alignment vertical="center" wrapText="1"/>
    </xf>
    <xf numFmtId="0" fontId="31" fillId="0" borderId="25" xfId="105" applyFont="1" applyBorder="1" applyAlignment="1" applyProtection="1">
      <alignment vertical="center" wrapText="1"/>
    </xf>
    <xf numFmtId="0" fontId="31" fillId="0" borderId="0" xfId="105" applyFont="1" applyAlignment="1" applyProtection="1">
      <alignment horizontal="center" vertical="center" wrapText="1"/>
    </xf>
    <xf numFmtId="0" fontId="31" fillId="0" borderId="0" xfId="105" applyFont="1" applyAlignment="1" applyProtection="1">
      <alignment horizontal="left" vertical="center" wrapText="1"/>
    </xf>
    <xf numFmtId="166" fontId="31" fillId="0" borderId="0" xfId="105" applyNumberFormat="1" applyFont="1" applyAlignment="1" applyProtection="1">
      <alignment vertical="center" wrapText="1"/>
    </xf>
    <xf numFmtId="4" fontId="31" fillId="0" borderId="0" xfId="105" applyNumberFormat="1" applyFont="1" applyAlignment="1" applyProtection="1">
      <alignment vertical="center" wrapText="1"/>
    </xf>
    <xf numFmtId="10" fontId="31" fillId="0" borderId="0" xfId="105" applyNumberFormat="1" applyFont="1" applyAlignment="1" applyProtection="1">
      <alignment vertical="center" wrapText="1"/>
    </xf>
    <xf numFmtId="4" fontId="31" fillId="0" borderId="0" xfId="105" applyNumberFormat="1" applyFont="1" applyAlignment="1" applyProtection="1">
      <alignment horizontal="center" vertical="center" wrapText="1"/>
    </xf>
    <xf numFmtId="0" fontId="32" fillId="0" borderId="0" xfId="105" applyFont="1" applyFill="1" applyBorder="1" applyAlignment="1" applyProtection="1">
      <alignment vertical="center" wrapText="1"/>
    </xf>
    <xf numFmtId="9" fontId="31" fillId="34" borderId="25" xfId="109" applyFont="1" applyFill="1" applyBorder="1" applyAlignment="1" applyProtection="1">
      <alignment horizontal="center" vertical="center" wrapText="1"/>
      <protection locked="0"/>
    </xf>
    <xf numFmtId="10" fontId="31" fillId="34" borderId="25" xfId="109" applyNumberFormat="1" applyFont="1" applyFill="1" applyBorder="1" applyAlignment="1" applyProtection="1">
      <alignment horizontal="center" vertical="center" wrapText="1"/>
      <protection locked="0"/>
    </xf>
    <xf numFmtId="0" fontId="30" fillId="0" borderId="0" xfId="106" applyProtection="1"/>
    <xf numFmtId="0" fontId="30" fillId="0" borderId="0" xfId="106" applyAlignment="1" applyProtection="1">
      <alignment horizontal="center"/>
    </xf>
    <xf numFmtId="4" fontId="30" fillId="0" borderId="0" xfId="106" applyNumberFormat="1" applyProtection="1"/>
    <xf numFmtId="2" fontId="37" fillId="0" borderId="0" xfId="106" applyNumberFormat="1" applyFont="1" applyBorder="1" applyAlignment="1" applyProtection="1">
      <alignment horizontal="center" vertical="center"/>
    </xf>
    <xf numFmtId="4" fontId="37" fillId="0" borderId="0" xfId="106" applyNumberFormat="1" applyFont="1" applyBorder="1" applyAlignment="1" applyProtection="1">
      <alignment horizontal="center" vertical="center"/>
    </xf>
    <xf numFmtId="2" fontId="32" fillId="27" borderId="25" xfId="0" applyNumberFormat="1" applyFont="1" applyFill="1" applyBorder="1" applyAlignment="1" applyProtection="1">
      <alignment horizontal="center" vertical="center"/>
    </xf>
    <xf numFmtId="2" fontId="31" fillId="27" borderId="25" xfId="0" applyNumberFormat="1" applyFont="1" applyFill="1" applyBorder="1" applyAlignment="1" applyProtection="1">
      <alignment horizontal="center" vertical="center"/>
    </xf>
    <xf numFmtId="0" fontId="31" fillId="27" borderId="25" xfId="0" applyFont="1" applyFill="1" applyBorder="1" applyAlignment="1" applyProtection="1">
      <alignment horizontal="left" vertical="center" wrapText="1"/>
    </xf>
    <xf numFmtId="4" fontId="32" fillId="27" borderId="25" xfId="0" applyNumberFormat="1" applyFont="1" applyFill="1" applyBorder="1" applyAlignment="1" applyProtection="1">
      <alignment vertical="center"/>
    </xf>
    <xf numFmtId="2" fontId="38" fillId="0" borderId="25" xfId="0" applyNumberFormat="1" applyFont="1" applyFill="1" applyBorder="1" applyAlignment="1" applyProtection="1">
      <alignment horizontal="center" vertical="center"/>
    </xf>
    <xf numFmtId="2" fontId="31" fillId="0" borderId="25" xfId="0" applyNumberFormat="1" applyFont="1" applyFill="1" applyBorder="1" applyAlignment="1" applyProtection="1">
      <alignment horizontal="center" vertical="center"/>
    </xf>
    <xf numFmtId="0" fontId="31" fillId="0" borderId="25" xfId="0" applyNumberFormat="1" applyFont="1" applyFill="1" applyBorder="1" applyAlignment="1" applyProtection="1">
      <alignment horizontal="center" vertical="center"/>
    </xf>
    <xf numFmtId="2" fontId="31" fillId="0" borderId="25" xfId="0" applyNumberFormat="1" applyFont="1" applyFill="1" applyBorder="1" applyAlignment="1" applyProtection="1">
      <alignment vertical="center" wrapText="1"/>
    </xf>
    <xf numFmtId="168" fontId="31" fillId="0" borderId="25" xfId="0" applyNumberFormat="1" applyFont="1" applyFill="1" applyBorder="1" applyAlignment="1" applyProtection="1">
      <alignment horizontal="right" vertical="center"/>
    </xf>
    <xf numFmtId="4" fontId="31" fillId="33" borderId="25" xfId="0" applyNumberFormat="1" applyFont="1" applyFill="1" applyBorder="1" applyAlignment="1" applyProtection="1">
      <alignment horizontal="right" vertical="center"/>
      <protection locked="0"/>
    </xf>
    <xf numFmtId="4" fontId="31" fillId="0" borderId="25" xfId="0" applyNumberFormat="1" applyFont="1" applyFill="1" applyBorder="1" applyAlignment="1" applyProtection="1">
      <alignment horizontal="right" vertical="center"/>
    </xf>
    <xf numFmtId="0" fontId="31" fillId="0" borderId="25" xfId="0" applyFont="1" applyBorder="1" applyAlignment="1" applyProtection="1">
      <alignment horizontal="center"/>
    </xf>
    <xf numFmtId="0" fontId="31" fillId="0" borderId="25" xfId="0" applyFont="1" applyBorder="1" applyAlignment="1" applyProtection="1"/>
    <xf numFmtId="168" fontId="31" fillId="0" borderId="25" xfId="0" applyNumberFormat="1" applyFont="1" applyBorder="1" applyProtection="1"/>
    <xf numFmtId="0" fontId="31" fillId="0" borderId="0" xfId="106" applyFont="1" applyBorder="1" applyAlignment="1" applyProtection="1">
      <alignment horizontal="right" vertical="top"/>
    </xf>
    <xf numFmtId="0" fontId="31" fillId="0" borderId="0" xfId="106" applyFont="1" applyBorder="1" applyAlignment="1" applyProtection="1">
      <alignment horizontal="center" vertical="top"/>
    </xf>
    <xf numFmtId="4" fontId="31" fillId="0" borderId="0" xfId="106" applyNumberFormat="1" applyFont="1" applyBorder="1" applyAlignment="1" applyProtection="1">
      <alignment horizontal="center" vertical="top"/>
    </xf>
    <xf numFmtId="49" fontId="1" fillId="27" borderId="37" xfId="110" applyNumberFormat="1" applyFill="1" applyBorder="1" applyProtection="1"/>
    <xf numFmtId="0" fontId="1" fillId="27" borderId="37" xfId="110" applyFill="1" applyBorder="1" applyAlignment="1" applyProtection="1">
      <alignment wrapText="1"/>
    </xf>
    <xf numFmtId="49" fontId="1" fillId="0" borderId="25" xfId="110" applyNumberFormat="1" applyBorder="1" applyProtection="1"/>
    <xf numFmtId="0" fontId="1" fillId="0" borderId="25" xfId="110" applyBorder="1" applyAlignment="1" applyProtection="1">
      <alignment wrapText="1"/>
    </xf>
    <xf numFmtId="10" fontId="0" fillId="36" borderId="25" xfId="111" applyNumberFormat="1" applyFont="1" applyFill="1" applyBorder="1" applyAlignment="1" applyProtection="1">
      <alignment horizontal="center"/>
      <protection locked="0"/>
    </xf>
    <xf numFmtId="0" fontId="1" fillId="0" borderId="26" xfId="110" applyBorder="1" applyAlignment="1" applyProtection="1">
      <alignment wrapText="1"/>
    </xf>
    <xf numFmtId="10" fontId="0" fillId="36" borderId="26" xfId="111" applyNumberFormat="1" applyFont="1" applyFill="1" applyBorder="1" applyAlignment="1" applyProtection="1">
      <alignment horizontal="center"/>
      <protection locked="0"/>
    </xf>
    <xf numFmtId="49" fontId="1" fillId="0" borderId="38" xfId="110" applyNumberFormat="1" applyBorder="1" applyProtection="1"/>
    <xf numFmtId="0" fontId="1" fillId="0" borderId="38" xfId="110" applyBorder="1" applyAlignment="1" applyProtection="1">
      <alignment wrapText="1"/>
    </xf>
    <xf numFmtId="10" fontId="0" fillId="36" borderId="38" xfId="111" applyNumberFormat="1" applyFont="1" applyFill="1" applyBorder="1" applyAlignment="1" applyProtection="1">
      <alignment horizontal="center"/>
      <protection locked="0"/>
    </xf>
    <xf numFmtId="49" fontId="1" fillId="0" borderId="23" xfId="110" applyNumberFormat="1" applyBorder="1" applyProtection="1"/>
    <xf numFmtId="0" fontId="1" fillId="0" borderId="0" xfId="110" applyBorder="1" applyAlignment="1" applyProtection="1">
      <alignment wrapText="1"/>
    </xf>
    <xf numFmtId="10" fontId="0" fillId="0" borderId="39" xfId="111" applyNumberFormat="1" applyFont="1" applyBorder="1" applyAlignment="1" applyProtection="1">
      <alignment horizontal="center"/>
    </xf>
    <xf numFmtId="10" fontId="0" fillId="0" borderId="35" xfId="111" applyNumberFormat="1" applyFont="1" applyBorder="1" applyAlignment="1" applyProtection="1">
      <alignment horizontal="center"/>
    </xf>
    <xf numFmtId="0" fontId="1" fillId="0" borderId="16" xfId="110" applyBorder="1" applyAlignment="1" applyProtection="1">
      <alignment wrapText="1"/>
    </xf>
    <xf numFmtId="49" fontId="1" fillId="37" borderId="40" xfId="110" applyNumberFormat="1" applyFill="1" applyBorder="1" applyProtection="1"/>
    <xf numFmtId="0" fontId="1" fillId="37" borderId="40" xfId="110" applyFill="1" applyBorder="1" applyAlignment="1" applyProtection="1">
      <alignment wrapText="1"/>
    </xf>
    <xf numFmtId="10" fontId="0" fillId="0" borderId="24" xfId="111" applyNumberFormat="1" applyFont="1" applyBorder="1" applyAlignment="1" applyProtection="1">
      <alignment horizontal="center"/>
    </xf>
    <xf numFmtId="49" fontId="1" fillId="0" borderId="23" xfId="110" applyNumberFormat="1" applyFont="1" applyBorder="1" applyProtection="1"/>
    <xf numFmtId="0" fontId="48" fillId="0" borderId="0" xfId="110" applyFont="1" applyBorder="1" applyAlignment="1" applyProtection="1">
      <alignment horizontal="center"/>
    </xf>
    <xf numFmtId="49" fontId="1" fillId="0" borderId="21" xfId="110" applyNumberFormat="1" applyBorder="1" applyProtection="1"/>
    <xf numFmtId="0" fontId="48" fillId="0" borderId="17" xfId="110" applyFont="1" applyBorder="1" applyAlignment="1" applyProtection="1">
      <alignment horizontal="center"/>
    </xf>
    <xf numFmtId="10" fontId="0" fillId="0" borderId="22" xfId="111" applyNumberFormat="1" applyFont="1" applyBorder="1" applyAlignment="1" applyProtection="1">
      <alignment horizontal="center"/>
    </xf>
    <xf numFmtId="10" fontId="41" fillId="27" borderId="37" xfId="111" applyNumberFormat="1" applyFont="1" applyFill="1" applyBorder="1" applyAlignment="1" applyProtection="1">
      <alignment horizontal="center"/>
    </xf>
    <xf numFmtId="10" fontId="41" fillId="37" borderId="40" xfId="111" applyNumberFormat="1" applyFont="1" applyFill="1" applyBorder="1" applyAlignment="1" applyProtection="1">
      <alignment horizontal="center"/>
    </xf>
    <xf numFmtId="2" fontId="31" fillId="0" borderId="0" xfId="105" applyNumberFormat="1" applyFont="1" applyBorder="1" applyAlignment="1" applyProtection="1">
      <alignment horizontal="right" vertical="center" wrapText="1"/>
    </xf>
    <xf numFmtId="0" fontId="31" fillId="33" borderId="16" xfId="105" applyNumberFormat="1" applyFont="1" applyFill="1" applyBorder="1" applyAlignment="1" applyProtection="1">
      <alignment horizontal="left" vertical="center" wrapText="1"/>
      <protection locked="0"/>
    </xf>
    <xf numFmtId="0" fontId="31" fillId="35" borderId="16" xfId="105" applyNumberFormat="1" applyFont="1" applyFill="1" applyBorder="1" applyAlignment="1" applyProtection="1">
      <alignment horizontal="center" vertical="center" wrapText="1"/>
      <protection locked="0"/>
    </xf>
    <xf numFmtId="0" fontId="31" fillId="33" borderId="15" xfId="105" applyNumberFormat="1" applyFont="1" applyFill="1" applyBorder="1" applyAlignment="1" applyProtection="1">
      <alignment horizontal="left" vertical="center" wrapText="1"/>
      <protection locked="0"/>
    </xf>
    <xf numFmtId="0" fontId="45" fillId="0" borderId="30" xfId="105" applyFont="1" applyBorder="1" applyAlignment="1" applyProtection="1">
      <alignment horizontal="left" vertical="center" wrapText="1"/>
    </xf>
    <xf numFmtId="0" fontId="45" fillId="0" borderId="15" xfId="105" applyFont="1" applyBorder="1" applyAlignment="1" applyProtection="1">
      <alignment horizontal="left" vertical="center" wrapText="1"/>
    </xf>
    <xf numFmtId="0" fontId="45" fillId="0" borderId="31" xfId="105" applyFont="1" applyBorder="1" applyAlignment="1" applyProtection="1">
      <alignment horizontal="left" vertical="center" wrapText="1"/>
    </xf>
    <xf numFmtId="0" fontId="31" fillId="0" borderId="25" xfId="105" applyFont="1" applyBorder="1" applyAlignment="1" applyProtection="1">
      <alignment horizontal="left" vertical="center" wrapText="1"/>
    </xf>
    <xf numFmtId="0" fontId="32" fillId="0" borderId="25" xfId="105" applyFont="1" applyBorder="1" applyAlignment="1" applyProtection="1">
      <alignment horizontal="left" vertical="center" wrapText="1"/>
    </xf>
    <xf numFmtId="2" fontId="42" fillId="0" borderId="0" xfId="105" applyNumberFormat="1" applyFont="1" applyBorder="1" applyAlignment="1" applyProtection="1">
      <alignment horizontal="center" vertical="center" wrapText="1"/>
    </xf>
    <xf numFmtId="2" fontId="41" fillId="0" borderId="0" xfId="105" applyNumberFormat="1" applyFont="1" applyBorder="1" applyAlignment="1" applyProtection="1">
      <alignment horizontal="center" vertical="center" wrapText="1"/>
    </xf>
    <xf numFmtId="2" fontId="43" fillId="0" borderId="0" xfId="105" applyNumberFormat="1" applyFont="1" applyBorder="1" applyAlignment="1" applyProtection="1">
      <alignment horizontal="center" vertical="center" wrapText="1"/>
      <protection locked="0"/>
    </xf>
    <xf numFmtId="0" fontId="32" fillId="0" borderId="25" xfId="105" applyFont="1" applyBorder="1" applyAlignment="1" applyProtection="1">
      <alignment horizontal="center" vertical="center" wrapText="1"/>
    </xf>
    <xf numFmtId="166" fontId="32" fillId="0" borderId="25" xfId="105" applyNumberFormat="1" applyFont="1" applyBorder="1" applyAlignment="1" applyProtection="1">
      <alignment horizontal="center" vertical="center" wrapText="1"/>
    </xf>
    <xf numFmtId="4" fontId="32" fillId="0" borderId="25" xfId="105" applyNumberFormat="1" applyFont="1" applyBorder="1" applyAlignment="1" applyProtection="1">
      <alignment horizontal="center" vertical="center" wrapText="1"/>
    </xf>
    <xf numFmtId="0" fontId="32" fillId="28" borderId="25" xfId="105" applyFont="1" applyFill="1" applyBorder="1" applyAlignment="1" applyProtection="1">
      <alignment horizontal="left" vertical="center" wrapText="1"/>
    </xf>
    <xf numFmtId="0" fontId="31" fillId="0" borderId="25" xfId="105" applyFont="1" applyFill="1" applyBorder="1" applyAlignment="1" applyProtection="1">
      <alignment horizontal="left" vertical="center" wrapText="1"/>
    </xf>
    <xf numFmtId="0" fontId="31" fillId="0" borderId="27" xfId="105" applyFont="1" applyBorder="1" applyAlignment="1" applyProtection="1">
      <alignment horizontal="center" vertical="center" wrapText="1"/>
    </xf>
    <xf numFmtId="0" fontId="31" fillId="0" borderId="28" xfId="105" applyFont="1" applyBorder="1" applyAlignment="1" applyProtection="1">
      <alignment horizontal="center" vertical="center" wrapText="1"/>
    </xf>
    <xf numFmtId="0" fontId="32" fillId="0" borderId="25" xfId="105" applyFont="1" applyFill="1" applyBorder="1" applyAlignment="1" applyProtection="1">
      <alignment horizontal="left" vertical="center" wrapText="1"/>
    </xf>
    <xf numFmtId="0" fontId="32" fillId="0" borderId="27" xfId="105" applyFont="1" applyBorder="1" applyAlignment="1" applyProtection="1">
      <alignment horizontal="left" vertical="center" wrapText="1"/>
    </xf>
    <xf numFmtId="0" fontId="32" fillId="0" borderId="28" xfId="105" applyFont="1" applyBorder="1" applyAlignment="1" applyProtection="1">
      <alignment horizontal="left" vertical="center" wrapText="1"/>
    </xf>
    <xf numFmtId="0" fontId="32" fillId="0" borderId="29" xfId="105" applyFont="1" applyBorder="1" applyAlignment="1" applyProtection="1">
      <alignment horizontal="left" vertical="center" wrapText="1"/>
    </xf>
    <xf numFmtId="4" fontId="32" fillId="0" borderId="25" xfId="105" applyNumberFormat="1" applyFont="1" applyBorder="1" applyAlignment="1" applyProtection="1">
      <alignment horizontal="left" vertical="center" wrapText="1"/>
    </xf>
    <xf numFmtId="0" fontId="31" fillId="0" borderId="0" xfId="105" applyFont="1" applyBorder="1" applyAlignment="1" applyProtection="1">
      <alignment horizontal="center" vertical="center" wrapText="1"/>
    </xf>
    <xf numFmtId="0" fontId="32" fillId="28" borderId="15" xfId="105" applyFont="1" applyFill="1" applyBorder="1" applyAlignment="1" applyProtection="1">
      <alignment horizontal="left" vertical="center" wrapText="1"/>
    </xf>
    <xf numFmtId="0" fontId="32" fillId="0" borderId="0" xfId="105" applyFont="1" applyBorder="1" applyAlignment="1">
      <alignment horizontal="right" wrapText="1"/>
    </xf>
    <xf numFmtId="0" fontId="31" fillId="29" borderId="25" xfId="105" applyFont="1" applyFill="1" applyBorder="1" applyAlignment="1" applyProtection="1">
      <alignment horizontal="left" vertical="center" wrapText="1"/>
    </xf>
    <xf numFmtId="0" fontId="45" fillId="0" borderId="32" xfId="105" applyFont="1" applyBorder="1" applyAlignment="1" applyProtection="1">
      <alignment horizontal="left" vertical="center" wrapText="1"/>
    </xf>
    <xf numFmtId="0" fontId="45" fillId="0" borderId="0" xfId="105" applyFont="1" applyBorder="1" applyAlignment="1" applyProtection="1">
      <alignment horizontal="left" vertical="center" wrapText="1"/>
    </xf>
    <xf numFmtId="0" fontId="31" fillId="0" borderId="27" xfId="105" applyFont="1" applyBorder="1" applyAlignment="1" applyProtection="1">
      <alignment horizontal="left" vertical="center" wrapText="1"/>
    </xf>
    <xf numFmtId="0" fontId="31" fillId="0" borderId="28" xfId="105" applyFont="1" applyBorder="1" applyAlignment="1" applyProtection="1">
      <alignment horizontal="left" vertical="center" wrapText="1"/>
    </xf>
    <xf numFmtId="0" fontId="31" fillId="0" borderId="29" xfId="105" applyFont="1" applyBorder="1" applyAlignment="1" applyProtection="1">
      <alignment horizontal="left" vertical="center" wrapText="1"/>
    </xf>
    <xf numFmtId="2" fontId="43" fillId="0" borderId="0" xfId="105" applyNumberFormat="1" applyFont="1" applyBorder="1" applyAlignment="1" applyProtection="1">
      <alignment horizontal="center" vertical="center" wrapText="1"/>
    </xf>
    <xf numFmtId="0" fontId="31" fillId="0" borderId="29" xfId="105" applyFont="1" applyBorder="1" applyAlignment="1" applyProtection="1">
      <alignment horizontal="center" vertical="center" wrapText="1"/>
    </xf>
    <xf numFmtId="2" fontId="31" fillId="0" borderId="0" xfId="105" applyNumberFormat="1" applyFont="1" applyFill="1" applyBorder="1" applyAlignment="1" applyProtection="1">
      <alignment horizontal="right" vertical="center" wrapText="1"/>
    </xf>
    <xf numFmtId="0" fontId="32" fillId="0" borderId="26" xfId="105" applyFont="1" applyBorder="1" applyAlignment="1" applyProtection="1">
      <alignment horizontal="center" vertical="center" wrapText="1"/>
    </xf>
    <xf numFmtId="0" fontId="32" fillId="0" borderId="14" xfId="105" applyFont="1" applyBorder="1" applyAlignment="1" applyProtection="1">
      <alignment horizontal="center" vertical="center" wrapText="1"/>
    </xf>
    <xf numFmtId="0" fontId="32" fillId="30" borderId="25" xfId="105" applyFont="1" applyFill="1" applyBorder="1" applyAlignment="1" applyProtection="1">
      <alignment horizontal="left" vertical="center" wrapText="1"/>
    </xf>
    <xf numFmtId="0" fontId="32" fillId="27" borderId="27" xfId="105" applyFont="1" applyFill="1" applyBorder="1" applyAlignment="1" applyProtection="1">
      <alignment horizontal="left" vertical="center" wrapText="1"/>
    </xf>
    <xf numFmtId="0" fontId="32" fillId="27" borderId="28" xfId="105" applyFont="1" applyFill="1" applyBorder="1" applyAlignment="1" applyProtection="1">
      <alignment horizontal="left" vertical="center" wrapText="1"/>
    </xf>
    <xf numFmtId="0" fontId="32" fillId="27" borderId="29" xfId="105" applyFont="1" applyFill="1" applyBorder="1" applyAlignment="1" applyProtection="1">
      <alignment horizontal="left" vertical="center" wrapText="1"/>
    </xf>
    <xf numFmtId="0" fontId="32" fillId="27" borderId="25" xfId="105" applyFont="1" applyFill="1" applyBorder="1" applyAlignment="1" applyProtection="1">
      <alignment horizontal="left" vertical="center" wrapText="1"/>
    </xf>
    <xf numFmtId="0" fontId="31" fillId="0" borderId="0" xfId="105" applyFont="1" applyAlignment="1" applyProtection="1">
      <alignment horizontal="center" vertical="center" wrapText="1"/>
    </xf>
    <xf numFmtId="2" fontId="39" fillId="0" borderId="25" xfId="0" applyNumberFormat="1" applyFont="1" applyBorder="1" applyAlignment="1" applyProtection="1">
      <alignment horizontal="center" vertical="center" wrapText="1"/>
    </xf>
    <xf numFmtId="2" fontId="38" fillId="0" borderId="27" xfId="0" applyNumberFormat="1" applyFont="1" applyFill="1" applyBorder="1" applyAlignment="1" applyProtection="1">
      <alignment horizontal="center" vertical="center"/>
    </xf>
    <xf numFmtId="2" fontId="38" fillId="0" borderId="29" xfId="0" applyNumberFormat="1" applyFont="1" applyFill="1" applyBorder="1" applyAlignment="1" applyProtection="1">
      <alignment horizontal="center" vertical="center"/>
    </xf>
    <xf numFmtId="0" fontId="31" fillId="0" borderId="19" xfId="0" applyFont="1" applyBorder="1" applyAlignment="1" applyProtection="1">
      <alignment horizontal="right" vertical="top"/>
    </xf>
    <xf numFmtId="0" fontId="31" fillId="0" borderId="18" xfId="0" applyFont="1" applyBorder="1" applyAlignment="1" applyProtection="1">
      <alignment horizontal="right" vertical="top"/>
    </xf>
    <xf numFmtId="0" fontId="31" fillId="0" borderId="20" xfId="0" applyFont="1" applyBorder="1" applyAlignment="1" applyProtection="1">
      <alignment horizontal="right" vertical="top"/>
    </xf>
    <xf numFmtId="0" fontId="31" fillId="0" borderId="23" xfId="0" applyFont="1" applyBorder="1" applyAlignment="1" applyProtection="1">
      <alignment horizontal="right" vertical="top"/>
    </xf>
    <xf numFmtId="0" fontId="31" fillId="0" borderId="0" xfId="0" applyFont="1" applyBorder="1" applyAlignment="1" applyProtection="1">
      <alignment horizontal="right" vertical="top"/>
    </xf>
    <xf numFmtId="0" fontId="31" fillId="0" borderId="24" xfId="0" applyFont="1" applyBorder="1" applyAlignment="1" applyProtection="1">
      <alignment horizontal="right" vertical="top"/>
    </xf>
    <xf numFmtId="0" fontId="31" fillId="0" borderId="21" xfId="0" applyFont="1" applyBorder="1" applyAlignment="1" applyProtection="1">
      <alignment horizontal="right" vertical="top"/>
    </xf>
    <xf numFmtId="0" fontId="31" fillId="0" borderId="17" xfId="0" applyFont="1" applyBorder="1" applyAlignment="1" applyProtection="1">
      <alignment horizontal="right" vertical="top"/>
    </xf>
    <xf numFmtId="0" fontId="31" fillId="0" borderId="22" xfId="0" applyFont="1" applyBorder="1" applyAlignment="1" applyProtection="1">
      <alignment horizontal="right" vertical="top"/>
    </xf>
    <xf numFmtId="0" fontId="31" fillId="0" borderId="27" xfId="0" applyFont="1" applyBorder="1" applyAlignment="1" applyProtection="1">
      <alignment horizontal="center" vertical="top"/>
    </xf>
    <xf numFmtId="0" fontId="31" fillId="0" borderId="28" xfId="0" applyFont="1" applyBorder="1" applyAlignment="1" applyProtection="1">
      <alignment horizontal="center" vertical="top"/>
    </xf>
    <xf numFmtId="0" fontId="31" fillId="0" borderId="29" xfId="0" applyFont="1" applyBorder="1" applyAlignment="1" applyProtection="1">
      <alignment horizontal="center" vertical="top"/>
    </xf>
    <xf numFmtId="0" fontId="32" fillId="27" borderId="27" xfId="0" applyFont="1" applyFill="1" applyBorder="1" applyAlignment="1" applyProtection="1">
      <alignment horizontal="right" wrapText="1"/>
    </xf>
    <xf numFmtId="0" fontId="32" fillId="27" borderId="28" xfId="0" applyFont="1" applyFill="1" applyBorder="1" applyAlignment="1" applyProtection="1">
      <alignment horizontal="right" wrapText="1"/>
    </xf>
    <xf numFmtId="49" fontId="39" fillId="0" borderId="19" xfId="0" applyNumberFormat="1" applyFont="1" applyFill="1" applyBorder="1" applyAlignment="1" applyProtection="1">
      <alignment horizontal="center" vertical="center" wrapText="1"/>
    </xf>
    <xf numFmtId="49" fontId="39" fillId="0" borderId="18" xfId="0" applyNumberFormat="1" applyFont="1" applyFill="1" applyBorder="1" applyAlignment="1" applyProtection="1">
      <alignment horizontal="center" vertical="center" wrapText="1"/>
    </xf>
    <xf numFmtId="49" fontId="39" fillId="0" borderId="20" xfId="0" applyNumberFormat="1" applyFont="1" applyFill="1" applyBorder="1" applyAlignment="1" applyProtection="1">
      <alignment horizontal="center" vertical="center" wrapText="1"/>
    </xf>
    <xf numFmtId="49" fontId="39" fillId="0" borderId="21" xfId="0" applyNumberFormat="1" applyFont="1" applyFill="1" applyBorder="1" applyAlignment="1" applyProtection="1">
      <alignment horizontal="center" vertical="center" wrapText="1"/>
    </xf>
    <xf numFmtId="49" fontId="39" fillId="0" borderId="17" xfId="0" applyNumberFormat="1" applyFont="1" applyFill="1" applyBorder="1" applyAlignment="1" applyProtection="1">
      <alignment horizontal="center" vertical="center" wrapText="1"/>
    </xf>
    <xf numFmtId="49" fontId="39" fillId="0" borderId="22" xfId="0" applyNumberFormat="1" applyFont="1" applyFill="1" applyBorder="1" applyAlignment="1" applyProtection="1">
      <alignment horizontal="center" vertical="center" wrapText="1"/>
    </xf>
    <xf numFmtId="2" fontId="39" fillId="0" borderId="25" xfId="0" applyNumberFormat="1" applyFont="1" applyBorder="1" applyAlignment="1" applyProtection="1">
      <alignment horizontal="center" vertical="center"/>
    </xf>
    <xf numFmtId="2" fontId="39" fillId="0" borderId="26" xfId="0" applyNumberFormat="1" applyFont="1" applyBorder="1" applyAlignment="1" applyProtection="1">
      <alignment horizontal="center" vertical="center" wrapText="1"/>
    </xf>
    <xf numFmtId="2" fontId="39" fillId="0" borderId="33" xfId="0" applyNumberFormat="1" applyFont="1" applyBorder="1" applyAlignment="1" applyProtection="1">
      <alignment horizontal="center" vertical="center" wrapText="1"/>
    </xf>
    <xf numFmtId="2" fontId="39" fillId="0" borderId="14" xfId="0" applyNumberFormat="1" applyFont="1" applyBorder="1" applyAlignment="1" applyProtection="1">
      <alignment horizontal="center" vertical="center" wrapText="1"/>
    </xf>
    <xf numFmtId="2" fontId="44" fillId="0" borderId="0" xfId="105" applyNumberFormat="1" applyFont="1" applyFill="1" applyBorder="1" applyAlignment="1" applyProtection="1">
      <alignment horizontal="left" vertical="center" wrapText="1"/>
    </xf>
    <xf numFmtId="0" fontId="30" fillId="0" borderId="0" xfId="105" applyFill="1" applyAlignment="1" applyProtection="1">
      <alignment horizontal="center"/>
    </xf>
    <xf numFmtId="2" fontId="31" fillId="0" borderId="0" xfId="105" applyNumberFormat="1" applyFont="1" applyFill="1" applyBorder="1" applyAlignment="1" applyProtection="1">
      <alignment horizontal="left" vertical="center" wrapText="1"/>
    </xf>
    <xf numFmtId="2" fontId="32" fillId="27" borderId="27" xfId="0" applyNumberFormat="1" applyFont="1" applyFill="1" applyBorder="1" applyAlignment="1" applyProtection="1">
      <alignment horizontal="center" vertical="center"/>
    </xf>
    <xf numFmtId="2" fontId="32" fillId="27" borderId="29" xfId="0" applyNumberFormat="1" applyFont="1" applyFill="1" applyBorder="1" applyAlignment="1" applyProtection="1">
      <alignment horizontal="center" vertical="center"/>
    </xf>
    <xf numFmtId="0" fontId="32" fillId="27" borderId="27" xfId="0" applyFont="1" applyFill="1" applyBorder="1" applyAlignment="1" applyProtection="1">
      <alignment horizontal="left" vertical="center" wrapText="1"/>
    </xf>
    <xf numFmtId="0" fontId="32" fillId="27" borderId="28" xfId="0" applyFont="1" applyFill="1" applyBorder="1" applyAlignment="1" applyProtection="1">
      <alignment horizontal="left" vertical="center" wrapText="1"/>
    </xf>
    <xf numFmtId="0" fontId="32" fillId="27" borderId="29" xfId="0" applyFont="1" applyFill="1" applyBorder="1" applyAlignment="1" applyProtection="1">
      <alignment horizontal="left" vertical="center" wrapText="1"/>
    </xf>
    <xf numFmtId="2" fontId="31" fillId="27" borderId="27" xfId="0" applyNumberFormat="1" applyFont="1" applyFill="1" applyBorder="1" applyAlignment="1" applyProtection="1">
      <alignment horizontal="right" vertical="center"/>
    </xf>
    <xf numFmtId="2" fontId="31" fillId="27" borderId="28" xfId="0" applyNumberFormat="1" applyFont="1" applyFill="1" applyBorder="1" applyAlignment="1" applyProtection="1">
      <alignment horizontal="right" vertical="center"/>
    </xf>
    <xf numFmtId="2" fontId="31" fillId="27" borderId="29" xfId="0" applyNumberFormat="1" applyFont="1" applyFill="1" applyBorder="1" applyAlignment="1" applyProtection="1">
      <alignment horizontal="right" vertical="center"/>
    </xf>
    <xf numFmtId="0" fontId="46" fillId="0" borderId="19" xfId="110" applyFont="1" applyBorder="1" applyAlignment="1" applyProtection="1">
      <alignment horizontal="center" vertical="center" wrapText="1"/>
    </xf>
    <xf numFmtId="0" fontId="46" fillId="0" borderId="18" xfId="110" applyFont="1" applyBorder="1" applyAlignment="1" applyProtection="1">
      <alignment horizontal="center" vertical="center" wrapText="1"/>
    </xf>
    <xf numFmtId="0" fontId="46" fillId="0" borderId="20" xfId="110" applyFont="1" applyBorder="1" applyAlignment="1" applyProtection="1">
      <alignment horizontal="center" vertical="center" wrapText="1"/>
    </xf>
    <xf numFmtId="0" fontId="46" fillId="0" borderId="23" xfId="110" applyFont="1" applyBorder="1" applyAlignment="1" applyProtection="1">
      <alignment horizontal="center" vertical="center" wrapText="1"/>
    </xf>
    <xf numFmtId="0" fontId="46" fillId="0" borderId="0" xfId="110" applyFont="1" applyBorder="1" applyAlignment="1" applyProtection="1">
      <alignment horizontal="center" vertical="center" wrapText="1"/>
    </xf>
    <xf numFmtId="0" fontId="46" fillId="0" borderId="24" xfId="110" applyFont="1" applyBorder="1" applyAlignment="1" applyProtection="1">
      <alignment horizontal="center" vertical="center" wrapText="1"/>
    </xf>
    <xf numFmtId="2" fontId="43" fillId="0" borderId="34" xfId="105" applyNumberFormat="1" applyFont="1" applyBorder="1" applyAlignment="1" applyProtection="1">
      <alignment horizontal="center" vertical="center" wrapText="1"/>
      <protection locked="0"/>
    </xf>
    <xf numFmtId="2" fontId="43" fillId="0" borderId="16" xfId="105" applyNumberFormat="1" applyFont="1" applyBorder="1" applyAlignment="1" applyProtection="1">
      <alignment horizontal="center" vertical="center" wrapText="1"/>
      <protection locked="0"/>
    </xf>
    <xf numFmtId="2" fontId="43" fillId="0" borderId="35" xfId="105" applyNumberFormat="1" applyFont="1" applyBorder="1" applyAlignment="1" applyProtection="1">
      <alignment horizontal="center" vertical="center" wrapText="1"/>
      <protection locked="0"/>
    </xf>
    <xf numFmtId="49" fontId="1" fillId="0" borderId="36" xfId="110" applyNumberFormat="1" applyBorder="1" applyAlignment="1" applyProtection="1">
      <alignment horizontal="center" vertical="center" wrapText="1"/>
    </xf>
    <xf numFmtId="49" fontId="1" fillId="0" borderId="33" xfId="110" applyNumberFormat="1" applyBorder="1" applyAlignment="1" applyProtection="1">
      <alignment horizontal="center" vertical="center" wrapText="1"/>
    </xf>
    <xf numFmtId="0" fontId="1" fillId="0" borderId="36" xfId="110" applyBorder="1" applyAlignment="1" applyProtection="1">
      <alignment horizontal="center" vertical="center" wrapText="1"/>
    </xf>
    <xf numFmtId="0" fontId="1" fillId="0" borderId="33" xfId="110" applyBorder="1" applyAlignment="1" applyProtection="1">
      <alignment horizontal="center" vertical="center" wrapText="1"/>
    </xf>
    <xf numFmtId="10" fontId="0" fillId="0" borderId="36" xfId="111" applyNumberFormat="1" applyFont="1" applyBorder="1" applyAlignment="1" applyProtection="1">
      <alignment horizontal="center" vertical="center" wrapText="1"/>
    </xf>
    <xf numFmtId="10" fontId="0" fillId="0" borderId="33" xfId="111" applyNumberFormat="1" applyFont="1" applyBorder="1" applyAlignment="1" applyProtection="1">
      <alignment horizontal="center" vertical="center" wrapText="1"/>
    </xf>
    <xf numFmtId="49" fontId="1" fillId="0" borderId="23" xfId="110" applyNumberFormat="1" applyFont="1" applyBorder="1" applyAlignment="1" applyProtection="1">
      <alignment horizontal="left" wrapText="1"/>
    </xf>
    <xf numFmtId="49" fontId="1" fillId="0" borderId="0" xfId="110" applyNumberFormat="1" applyFont="1" applyBorder="1" applyAlignment="1" applyProtection="1">
      <alignment horizontal="left" wrapText="1"/>
    </xf>
    <xf numFmtId="49" fontId="1" fillId="0" borderId="24" xfId="110" applyNumberFormat="1" applyFont="1" applyBorder="1" applyAlignment="1" applyProtection="1">
      <alignment horizontal="left" wrapText="1"/>
    </xf>
  </cellXfs>
  <cellStyles count="112">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Ênfase1 2" xfId="7" xr:uid="{00000000-0005-0000-0000-000006000000}"/>
    <cellStyle name="20% - Ênfase2 2" xfId="8" xr:uid="{00000000-0005-0000-0000-000007000000}"/>
    <cellStyle name="20% - Ênfase3 2" xfId="9" xr:uid="{00000000-0005-0000-0000-000008000000}"/>
    <cellStyle name="20% - Ênfase4 2" xfId="10" xr:uid="{00000000-0005-0000-0000-000009000000}"/>
    <cellStyle name="20% - Ênfase5 2" xfId="11" xr:uid="{00000000-0005-0000-0000-00000A000000}"/>
    <cellStyle name="20% - Ênfase6 2" xfId="12" xr:uid="{00000000-0005-0000-0000-00000B000000}"/>
    <cellStyle name="40% - Accent1" xfId="13" xr:uid="{00000000-0005-0000-0000-00000C000000}"/>
    <cellStyle name="40% - Accent2" xfId="14" xr:uid="{00000000-0005-0000-0000-00000D000000}"/>
    <cellStyle name="40% - Accent3" xfId="15" xr:uid="{00000000-0005-0000-0000-00000E000000}"/>
    <cellStyle name="40% - Accent4" xfId="16" xr:uid="{00000000-0005-0000-0000-00000F000000}"/>
    <cellStyle name="40% - Accent5" xfId="17" xr:uid="{00000000-0005-0000-0000-000010000000}"/>
    <cellStyle name="40% - Accent6" xfId="18" xr:uid="{00000000-0005-0000-0000-000011000000}"/>
    <cellStyle name="40% - Ênfase1 2" xfId="19" xr:uid="{00000000-0005-0000-0000-000012000000}"/>
    <cellStyle name="40% - Ênfase2 2" xfId="20" xr:uid="{00000000-0005-0000-0000-000013000000}"/>
    <cellStyle name="40% - Ênfase3 2" xfId="21" xr:uid="{00000000-0005-0000-0000-000014000000}"/>
    <cellStyle name="40% - Ênfase4 2" xfId="22" xr:uid="{00000000-0005-0000-0000-000015000000}"/>
    <cellStyle name="40% - Ênfase5 2" xfId="23" xr:uid="{00000000-0005-0000-0000-000016000000}"/>
    <cellStyle name="40% - Ênfase6 2" xfId="24" xr:uid="{00000000-0005-0000-0000-000017000000}"/>
    <cellStyle name="60% - Accent1" xfId="25" xr:uid="{00000000-0005-0000-0000-000018000000}"/>
    <cellStyle name="60% - Accent2" xfId="26" xr:uid="{00000000-0005-0000-0000-000019000000}"/>
    <cellStyle name="60% - Accent3" xfId="27" xr:uid="{00000000-0005-0000-0000-00001A000000}"/>
    <cellStyle name="60% - Accent4" xfId="28" xr:uid="{00000000-0005-0000-0000-00001B000000}"/>
    <cellStyle name="60% - Accent5" xfId="29" xr:uid="{00000000-0005-0000-0000-00001C000000}"/>
    <cellStyle name="60% - Accent6" xfId="30" xr:uid="{00000000-0005-0000-0000-00001D000000}"/>
    <cellStyle name="60% - Ênfase1 2" xfId="31" xr:uid="{00000000-0005-0000-0000-00001E000000}"/>
    <cellStyle name="60% - Ênfase2 2" xfId="32" xr:uid="{00000000-0005-0000-0000-00001F000000}"/>
    <cellStyle name="60% - Ênfase3 2" xfId="33" xr:uid="{00000000-0005-0000-0000-000020000000}"/>
    <cellStyle name="60% - Ênfase4 2" xfId="34" xr:uid="{00000000-0005-0000-0000-000021000000}"/>
    <cellStyle name="60% - Ênfase5 2" xfId="35" xr:uid="{00000000-0005-0000-0000-000022000000}"/>
    <cellStyle name="60% - Ênfase6 2" xfId="36" xr:uid="{00000000-0005-0000-0000-000023000000}"/>
    <cellStyle name="Accent1" xfId="37" xr:uid="{00000000-0005-0000-0000-000024000000}"/>
    <cellStyle name="Accent2" xfId="38" xr:uid="{00000000-0005-0000-0000-000025000000}"/>
    <cellStyle name="Accent3" xfId="39" xr:uid="{00000000-0005-0000-0000-000026000000}"/>
    <cellStyle name="Accent4" xfId="40" xr:uid="{00000000-0005-0000-0000-000027000000}"/>
    <cellStyle name="Accent5" xfId="41" xr:uid="{00000000-0005-0000-0000-000028000000}"/>
    <cellStyle name="Accent6" xfId="42" xr:uid="{00000000-0005-0000-0000-000029000000}"/>
    <cellStyle name="Bad" xfId="43" xr:uid="{00000000-0005-0000-0000-00002A000000}"/>
    <cellStyle name="Bom 2" xfId="44" xr:uid="{00000000-0005-0000-0000-00002B000000}"/>
    <cellStyle name="Calculation" xfId="45" xr:uid="{00000000-0005-0000-0000-00002C000000}"/>
    <cellStyle name="Cálculo 2" xfId="46" xr:uid="{00000000-0005-0000-0000-00002D000000}"/>
    <cellStyle name="Célula de Verificação 2" xfId="47" xr:uid="{00000000-0005-0000-0000-00002E000000}"/>
    <cellStyle name="Célula Vinculada 2" xfId="48" xr:uid="{00000000-0005-0000-0000-00002F000000}"/>
    <cellStyle name="Check Cell" xfId="49" xr:uid="{00000000-0005-0000-0000-000030000000}"/>
    <cellStyle name="Ênfase1 2" xfId="50" xr:uid="{00000000-0005-0000-0000-000031000000}"/>
    <cellStyle name="Ênfase2 2" xfId="51" xr:uid="{00000000-0005-0000-0000-000032000000}"/>
    <cellStyle name="Ênfase3 2" xfId="52" xr:uid="{00000000-0005-0000-0000-000033000000}"/>
    <cellStyle name="Ênfase4 2" xfId="53" xr:uid="{00000000-0005-0000-0000-000034000000}"/>
    <cellStyle name="Ênfase5 2" xfId="54" xr:uid="{00000000-0005-0000-0000-000035000000}"/>
    <cellStyle name="Ênfase6 2" xfId="55" xr:uid="{00000000-0005-0000-0000-000036000000}"/>
    <cellStyle name="Entrada 2" xfId="56" xr:uid="{00000000-0005-0000-0000-000037000000}"/>
    <cellStyle name="Explanatory Text" xfId="57" xr:uid="{00000000-0005-0000-0000-000038000000}"/>
    <cellStyle name="Good" xfId="58" xr:uid="{00000000-0005-0000-0000-000039000000}"/>
    <cellStyle name="Heading 1" xfId="59" xr:uid="{00000000-0005-0000-0000-00003A000000}"/>
    <cellStyle name="Heading 2" xfId="60" xr:uid="{00000000-0005-0000-0000-00003B000000}"/>
    <cellStyle name="Heading 3" xfId="61" xr:uid="{00000000-0005-0000-0000-00003C000000}"/>
    <cellStyle name="Heading 4" xfId="62" xr:uid="{00000000-0005-0000-0000-00003D000000}"/>
    <cellStyle name="Incorreto 2" xfId="63" xr:uid="{00000000-0005-0000-0000-00003E000000}"/>
    <cellStyle name="Input" xfId="64" xr:uid="{00000000-0005-0000-0000-00003F000000}"/>
    <cellStyle name="Linked Cell" xfId="65" xr:uid="{00000000-0005-0000-0000-000040000000}"/>
    <cellStyle name="Moeda 2" xfId="66" xr:uid="{00000000-0005-0000-0000-000041000000}"/>
    <cellStyle name="Neutra 2" xfId="67" xr:uid="{00000000-0005-0000-0000-000042000000}"/>
    <cellStyle name="Neutral" xfId="68" xr:uid="{00000000-0005-0000-0000-000043000000}"/>
    <cellStyle name="Normal" xfId="0" builtinId="0"/>
    <cellStyle name="Normal 2" xfId="69" xr:uid="{00000000-0005-0000-0000-000045000000}"/>
    <cellStyle name="Normal 2 2" xfId="70" xr:uid="{00000000-0005-0000-0000-000046000000}"/>
    <cellStyle name="Normal 2 2 3" xfId="71" xr:uid="{00000000-0005-0000-0000-000047000000}"/>
    <cellStyle name="Normal 2 3" xfId="72" xr:uid="{00000000-0005-0000-0000-000048000000}"/>
    <cellStyle name="Normal 2 3 2" xfId="73" xr:uid="{00000000-0005-0000-0000-000049000000}"/>
    <cellStyle name="Normal 2 4" xfId="74" xr:uid="{00000000-0005-0000-0000-00004A000000}"/>
    <cellStyle name="Normal 2 4 2" xfId="107" xr:uid="{00000000-0005-0000-0000-00004B000000}"/>
    <cellStyle name="Normal 2 5" xfId="106" xr:uid="{00000000-0005-0000-0000-00004C000000}"/>
    <cellStyle name="Normal 3" xfId="75" xr:uid="{00000000-0005-0000-0000-00004D000000}"/>
    <cellStyle name="Normal 4" xfId="76" xr:uid="{00000000-0005-0000-0000-00004E000000}"/>
    <cellStyle name="Normal 5" xfId="105" xr:uid="{00000000-0005-0000-0000-00004F000000}"/>
    <cellStyle name="Normal 5 2" xfId="110" xr:uid="{ADFE511D-D851-43B7-8930-8B95D9B43ACC}"/>
    <cellStyle name="Normal 6" xfId="108" xr:uid="{00000000-0005-0000-0000-000050000000}"/>
    <cellStyle name="Nota 2" xfId="77" xr:uid="{00000000-0005-0000-0000-000051000000}"/>
    <cellStyle name="Nota 3" xfId="78" xr:uid="{00000000-0005-0000-0000-000052000000}"/>
    <cellStyle name="Note" xfId="79" xr:uid="{00000000-0005-0000-0000-000053000000}"/>
    <cellStyle name="Output" xfId="80" xr:uid="{00000000-0005-0000-0000-000054000000}"/>
    <cellStyle name="Porcentagem" xfId="109" builtinId="5"/>
    <cellStyle name="Porcentagem 2" xfId="111" xr:uid="{EFE2CEAC-318E-4329-BBFC-0629A2A8D78F}"/>
    <cellStyle name="Saída 2" xfId="81" xr:uid="{00000000-0005-0000-0000-000056000000}"/>
    <cellStyle name="Texto de Aviso 2" xfId="82" xr:uid="{00000000-0005-0000-0000-000057000000}"/>
    <cellStyle name="Texto Explicativo 2" xfId="83" xr:uid="{00000000-0005-0000-0000-000058000000}"/>
    <cellStyle name="Title" xfId="84" xr:uid="{00000000-0005-0000-0000-000059000000}"/>
    <cellStyle name="Título 1 2" xfId="85" xr:uid="{00000000-0005-0000-0000-00005A000000}"/>
    <cellStyle name="Título 10" xfId="86" xr:uid="{00000000-0005-0000-0000-00005B000000}"/>
    <cellStyle name="Título 11" xfId="87" xr:uid="{00000000-0005-0000-0000-00005C000000}"/>
    <cellStyle name="Título 12" xfId="88" xr:uid="{00000000-0005-0000-0000-00005D000000}"/>
    <cellStyle name="Título 13" xfId="89" xr:uid="{00000000-0005-0000-0000-00005E000000}"/>
    <cellStyle name="Título 2 2" xfId="90" xr:uid="{00000000-0005-0000-0000-00005F000000}"/>
    <cellStyle name="Título 3 2" xfId="91" xr:uid="{00000000-0005-0000-0000-000060000000}"/>
    <cellStyle name="Título 4 2" xfId="92" xr:uid="{00000000-0005-0000-0000-000061000000}"/>
    <cellStyle name="Título 5" xfId="93" xr:uid="{00000000-0005-0000-0000-000062000000}"/>
    <cellStyle name="Título 6" xfId="94" xr:uid="{00000000-0005-0000-0000-000063000000}"/>
    <cellStyle name="Título 7" xfId="95" xr:uid="{00000000-0005-0000-0000-000064000000}"/>
    <cellStyle name="Título 8" xfId="96" xr:uid="{00000000-0005-0000-0000-000065000000}"/>
    <cellStyle name="Título 9" xfId="97" xr:uid="{00000000-0005-0000-0000-000066000000}"/>
    <cellStyle name="Total 2" xfId="98" xr:uid="{00000000-0005-0000-0000-000067000000}"/>
    <cellStyle name="Vírgula 2" xfId="99" xr:uid="{00000000-0005-0000-0000-000068000000}"/>
    <cellStyle name="Vírgula 2 2" xfId="100" xr:uid="{00000000-0005-0000-0000-000069000000}"/>
    <cellStyle name="Vírgula 2 3" xfId="101" xr:uid="{00000000-0005-0000-0000-00006A000000}"/>
    <cellStyle name="Vírgula 3" xfId="102" xr:uid="{00000000-0005-0000-0000-00006B000000}"/>
    <cellStyle name="Vírgula 4" xfId="103" xr:uid="{00000000-0005-0000-0000-00006C000000}"/>
    <cellStyle name="Warning Text" xfId="104" xr:uid="{00000000-0005-0000-0000-00006D000000}"/>
  </cellStyles>
  <dxfs count="24">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EA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2">
    <pageSetUpPr fitToPage="1"/>
  </sheetPr>
  <dimension ref="A1:J1171"/>
  <sheetViews>
    <sheetView tabSelected="1" view="pageBreakPreview" topLeftCell="A46" zoomScaleNormal="100" zoomScaleSheetLayoutView="100" zoomScalePageLayoutView="80" workbookViewId="0">
      <selection activeCell="H39" sqref="H39"/>
    </sheetView>
  </sheetViews>
  <sheetFormatPr defaultColWidth="8.5703125" defaultRowHeight="15" customHeight="1" x14ac:dyDescent="0.2"/>
  <cols>
    <col min="1" max="1" width="7.140625" style="10" customWidth="1"/>
    <col min="2" max="2" width="15.7109375" style="10" customWidth="1"/>
    <col min="3" max="3" width="36.7109375" style="9" customWidth="1"/>
    <col min="4" max="4" width="39.28515625" style="9" customWidth="1"/>
    <col min="5" max="5" width="4.7109375" style="10" customWidth="1"/>
    <col min="6" max="6" width="6.7109375" style="11" customWidth="1"/>
    <col min="7" max="7" width="15.7109375" style="12" customWidth="1"/>
    <col min="8" max="8" width="14.7109375" style="18" customWidth="1"/>
    <col min="9" max="9" width="7.7109375" style="12" customWidth="1"/>
    <col min="10" max="10" width="14.7109375" style="18" customWidth="1"/>
    <col min="11" max="11" width="20.42578125" style="7" customWidth="1"/>
    <col min="12" max="15" width="8.5703125" style="7"/>
    <col min="16" max="16" width="9.7109375" style="7" bestFit="1" customWidth="1"/>
    <col min="17" max="254" width="8.5703125" style="7"/>
    <col min="255" max="255" width="7.140625" style="7" customWidth="1"/>
    <col min="256" max="256" width="15.7109375" style="7" customWidth="1"/>
    <col min="257" max="258" width="36.7109375" style="7" customWidth="1"/>
    <col min="259" max="259" width="4.7109375" style="7" customWidth="1"/>
    <col min="260" max="260" width="6.7109375" style="7" customWidth="1"/>
    <col min="261" max="261" width="15.7109375" style="7" customWidth="1"/>
    <col min="262" max="262" width="14.7109375" style="7" customWidth="1"/>
    <col min="263" max="263" width="7.7109375" style="7" customWidth="1"/>
    <col min="264" max="264" width="14.7109375" style="7" customWidth="1"/>
    <col min="265" max="266" width="9.7109375" style="7" customWidth="1"/>
    <col min="267" max="267" width="20.42578125" style="7" customWidth="1"/>
    <col min="268" max="271" width="8.5703125" style="7"/>
    <col min="272" max="272" width="9.7109375" style="7" bestFit="1" customWidth="1"/>
    <col min="273" max="510" width="8.5703125" style="7"/>
    <col min="511" max="511" width="7.140625" style="7" customWidth="1"/>
    <col min="512" max="512" width="15.7109375" style="7" customWidth="1"/>
    <col min="513" max="514" width="36.7109375" style="7" customWidth="1"/>
    <col min="515" max="515" width="4.7109375" style="7" customWidth="1"/>
    <col min="516" max="516" width="6.7109375" style="7" customWidth="1"/>
    <col min="517" max="517" width="15.7109375" style="7" customWidth="1"/>
    <col min="518" max="518" width="14.7109375" style="7" customWidth="1"/>
    <col min="519" max="519" width="7.7109375" style="7" customWidth="1"/>
    <col min="520" max="520" width="14.7109375" style="7" customWidth="1"/>
    <col min="521" max="522" width="9.7109375" style="7" customWidth="1"/>
    <col min="523" max="523" width="20.42578125" style="7" customWidth="1"/>
    <col min="524" max="527" width="8.5703125" style="7"/>
    <col min="528" max="528" width="9.7109375" style="7" bestFit="1" customWidth="1"/>
    <col min="529" max="766" width="8.5703125" style="7"/>
    <col min="767" max="767" width="7.140625" style="7" customWidth="1"/>
    <col min="768" max="768" width="15.7109375" style="7" customWidth="1"/>
    <col min="769" max="770" width="36.7109375" style="7" customWidth="1"/>
    <col min="771" max="771" width="4.7109375" style="7" customWidth="1"/>
    <col min="772" max="772" width="6.7109375" style="7" customWidth="1"/>
    <col min="773" max="773" width="15.7109375" style="7" customWidth="1"/>
    <col min="774" max="774" width="14.7109375" style="7" customWidth="1"/>
    <col min="775" max="775" width="7.7109375" style="7" customWidth="1"/>
    <col min="776" max="776" width="14.7109375" style="7" customWidth="1"/>
    <col min="777" max="778" width="9.7109375" style="7" customWidth="1"/>
    <col min="779" max="779" width="20.42578125" style="7" customWidth="1"/>
    <col min="780" max="783" width="8.5703125" style="7"/>
    <col min="784" max="784" width="9.7109375" style="7" bestFit="1" customWidth="1"/>
    <col min="785" max="1022" width="8.5703125" style="7"/>
    <col min="1023" max="1023" width="7.140625" style="7" customWidth="1"/>
    <col min="1024" max="1024" width="15.7109375" style="7" customWidth="1"/>
    <col min="1025" max="1026" width="36.7109375" style="7" customWidth="1"/>
    <col min="1027" max="1027" width="4.7109375" style="7" customWidth="1"/>
    <col min="1028" max="1028" width="6.7109375" style="7" customWidth="1"/>
    <col min="1029" max="1029" width="15.7109375" style="7" customWidth="1"/>
    <col min="1030" max="1030" width="14.7109375" style="7" customWidth="1"/>
    <col min="1031" max="1031" width="7.7109375" style="7" customWidth="1"/>
    <col min="1032" max="1032" width="14.7109375" style="7" customWidth="1"/>
    <col min="1033" max="1034" width="9.7109375" style="7" customWidth="1"/>
    <col min="1035" max="1035" width="20.42578125" style="7" customWidth="1"/>
    <col min="1036" max="1039" width="8.5703125" style="7"/>
    <col min="1040" max="1040" width="9.7109375" style="7" bestFit="1" customWidth="1"/>
    <col min="1041" max="1278" width="8.5703125" style="7"/>
    <col min="1279" max="1279" width="7.140625" style="7" customWidth="1"/>
    <col min="1280" max="1280" width="15.7109375" style="7" customWidth="1"/>
    <col min="1281" max="1282" width="36.7109375" style="7" customWidth="1"/>
    <col min="1283" max="1283" width="4.7109375" style="7" customWidth="1"/>
    <col min="1284" max="1284" width="6.7109375" style="7" customWidth="1"/>
    <col min="1285" max="1285" width="15.7109375" style="7" customWidth="1"/>
    <col min="1286" max="1286" width="14.7109375" style="7" customWidth="1"/>
    <col min="1287" max="1287" width="7.7109375" style="7" customWidth="1"/>
    <col min="1288" max="1288" width="14.7109375" style="7" customWidth="1"/>
    <col min="1289" max="1290" width="9.7109375" style="7" customWidth="1"/>
    <col min="1291" max="1291" width="20.42578125" style="7" customWidth="1"/>
    <col min="1292" max="1295" width="8.5703125" style="7"/>
    <col min="1296" max="1296" width="9.7109375" style="7" bestFit="1" customWidth="1"/>
    <col min="1297" max="1534" width="8.5703125" style="7"/>
    <col min="1535" max="1535" width="7.140625" style="7" customWidth="1"/>
    <col min="1536" max="1536" width="15.7109375" style="7" customWidth="1"/>
    <col min="1537" max="1538" width="36.7109375" style="7" customWidth="1"/>
    <col min="1539" max="1539" width="4.7109375" style="7" customWidth="1"/>
    <col min="1540" max="1540" width="6.7109375" style="7" customWidth="1"/>
    <col min="1541" max="1541" width="15.7109375" style="7" customWidth="1"/>
    <col min="1542" max="1542" width="14.7109375" style="7" customWidth="1"/>
    <col min="1543" max="1543" width="7.7109375" style="7" customWidth="1"/>
    <col min="1544" max="1544" width="14.7109375" style="7" customWidth="1"/>
    <col min="1545" max="1546" width="9.7109375" style="7" customWidth="1"/>
    <col min="1547" max="1547" width="20.42578125" style="7" customWidth="1"/>
    <col min="1548" max="1551" width="8.5703125" style="7"/>
    <col min="1552" max="1552" width="9.7109375" style="7" bestFit="1" customWidth="1"/>
    <col min="1553" max="1790" width="8.5703125" style="7"/>
    <col min="1791" max="1791" width="7.140625" style="7" customWidth="1"/>
    <col min="1792" max="1792" width="15.7109375" style="7" customWidth="1"/>
    <col min="1793" max="1794" width="36.7109375" style="7" customWidth="1"/>
    <col min="1795" max="1795" width="4.7109375" style="7" customWidth="1"/>
    <col min="1796" max="1796" width="6.7109375" style="7" customWidth="1"/>
    <col min="1797" max="1797" width="15.7109375" style="7" customWidth="1"/>
    <col min="1798" max="1798" width="14.7109375" style="7" customWidth="1"/>
    <col min="1799" max="1799" width="7.7109375" style="7" customWidth="1"/>
    <col min="1800" max="1800" width="14.7109375" style="7" customWidth="1"/>
    <col min="1801" max="1802" width="9.7109375" style="7" customWidth="1"/>
    <col min="1803" max="1803" width="20.42578125" style="7" customWidth="1"/>
    <col min="1804" max="1807" width="8.5703125" style="7"/>
    <col min="1808" max="1808" width="9.7109375" style="7" bestFit="1" customWidth="1"/>
    <col min="1809" max="2046" width="8.5703125" style="7"/>
    <col min="2047" max="2047" width="7.140625" style="7" customWidth="1"/>
    <col min="2048" max="2048" width="15.7109375" style="7" customWidth="1"/>
    <col min="2049" max="2050" width="36.7109375" style="7" customWidth="1"/>
    <col min="2051" max="2051" width="4.7109375" style="7" customWidth="1"/>
    <col min="2052" max="2052" width="6.7109375" style="7" customWidth="1"/>
    <col min="2053" max="2053" width="15.7109375" style="7" customWidth="1"/>
    <col min="2054" max="2054" width="14.7109375" style="7" customWidth="1"/>
    <col min="2055" max="2055" width="7.7109375" style="7" customWidth="1"/>
    <col min="2056" max="2056" width="14.7109375" style="7" customWidth="1"/>
    <col min="2057" max="2058" width="9.7109375" style="7" customWidth="1"/>
    <col min="2059" max="2059" width="20.42578125" style="7" customWidth="1"/>
    <col min="2060" max="2063" width="8.5703125" style="7"/>
    <col min="2064" max="2064" width="9.7109375" style="7" bestFit="1" customWidth="1"/>
    <col min="2065" max="2302" width="8.5703125" style="7"/>
    <col min="2303" max="2303" width="7.140625" style="7" customWidth="1"/>
    <col min="2304" max="2304" width="15.7109375" style="7" customWidth="1"/>
    <col min="2305" max="2306" width="36.7109375" style="7" customWidth="1"/>
    <col min="2307" max="2307" width="4.7109375" style="7" customWidth="1"/>
    <col min="2308" max="2308" width="6.7109375" style="7" customWidth="1"/>
    <col min="2309" max="2309" width="15.7109375" style="7" customWidth="1"/>
    <col min="2310" max="2310" width="14.7109375" style="7" customWidth="1"/>
    <col min="2311" max="2311" width="7.7109375" style="7" customWidth="1"/>
    <col min="2312" max="2312" width="14.7109375" style="7" customWidth="1"/>
    <col min="2313" max="2314" width="9.7109375" style="7" customWidth="1"/>
    <col min="2315" max="2315" width="20.42578125" style="7" customWidth="1"/>
    <col min="2316" max="2319" width="8.5703125" style="7"/>
    <col min="2320" max="2320" width="9.7109375" style="7" bestFit="1" customWidth="1"/>
    <col min="2321" max="2558" width="8.5703125" style="7"/>
    <col min="2559" max="2559" width="7.140625" style="7" customWidth="1"/>
    <col min="2560" max="2560" width="15.7109375" style="7" customWidth="1"/>
    <col min="2561" max="2562" width="36.7109375" style="7" customWidth="1"/>
    <col min="2563" max="2563" width="4.7109375" style="7" customWidth="1"/>
    <col min="2564" max="2564" width="6.7109375" style="7" customWidth="1"/>
    <col min="2565" max="2565" width="15.7109375" style="7" customWidth="1"/>
    <col min="2566" max="2566" width="14.7109375" style="7" customWidth="1"/>
    <col min="2567" max="2567" width="7.7109375" style="7" customWidth="1"/>
    <col min="2568" max="2568" width="14.7109375" style="7" customWidth="1"/>
    <col min="2569" max="2570" width="9.7109375" style="7" customWidth="1"/>
    <col min="2571" max="2571" width="20.42578125" style="7" customWidth="1"/>
    <col min="2572" max="2575" width="8.5703125" style="7"/>
    <col min="2576" max="2576" width="9.7109375" style="7" bestFit="1" customWidth="1"/>
    <col min="2577" max="2814" width="8.5703125" style="7"/>
    <col min="2815" max="2815" width="7.140625" style="7" customWidth="1"/>
    <col min="2816" max="2816" width="15.7109375" style="7" customWidth="1"/>
    <col min="2817" max="2818" width="36.7109375" style="7" customWidth="1"/>
    <col min="2819" max="2819" width="4.7109375" style="7" customWidth="1"/>
    <col min="2820" max="2820" width="6.7109375" style="7" customWidth="1"/>
    <col min="2821" max="2821" width="15.7109375" style="7" customWidth="1"/>
    <col min="2822" max="2822" width="14.7109375" style="7" customWidth="1"/>
    <col min="2823" max="2823" width="7.7109375" style="7" customWidth="1"/>
    <col min="2824" max="2824" width="14.7109375" style="7" customWidth="1"/>
    <col min="2825" max="2826" width="9.7109375" style="7" customWidth="1"/>
    <col min="2827" max="2827" width="20.42578125" style="7" customWidth="1"/>
    <col min="2828" max="2831" width="8.5703125" style="7"/>
    <col min="2832" max="2832" width="9.7109375" style="7" bestFit="1" customWidth="1"/>
    <col min="2833" max="3070" width="8.5703125" style="7"/>
    <col min="3071" max="3071" width="7.140625" style="7" customWidth="1"/>
    <col min="3072" max="3072" width="15.7109375" style="7" customWidth="1"/>
    <col min="3073" max="3074" width="36.7109375" style="7" customWidth="1"/>
    <col min="3075" max="3075" width="4.7109375" style="7" customWidth="1"/>
    <col min="3076" max="3076" width="6.7109375" style="7" customWidth="1"/>
    <col min="3077" max="3077" width="15.7109375" style="7" customWidth="1"/>
    <col min="3078" max="3078" width="14.7109375" style="7" customWidth="1"/>
    <col min="3079" max="3079" width="7.7109375" style="7" customWidth="1"/>
    <col min="3080" max="3080" width="14.7109375" style="7" customWidth="1"/>
    <col min="3081" max="3082" width="9.7109375" style="7" customWidth="1"/>
    <col min="3083" max="3083" width="20.42578125" style="7" customWidth="1"/>
    <col min="3084" max="3087" width="8.5703125" style="7"/>
    <col min="3088" max="3088" width="9.7109375" style="7" bestFit="1" customWidth="1"/>
    <col min="3089" max="3326" width="8.5703125" style="7"/>
    <col min="3327" max="3327" width="7.140625" style="7" customWidth="1"/>
    <col min="3328" max="3328" width="15.7109375" style="7" customWidth="1"/>
    <col min="3329" max="3330" width="36.7109375" style="7" customWidth="1"/>
    <col min="3331" max="3331" width="4.7109375" style="7" customWidth="1"/>
    <col min="3332" max="3332" width="6.7109375" style="7" customWidth="1"/>
    <col min="3333" max="3333" width="15.7109375" style="7" customWidth="1"/>
    <col min="3334" max="3334" width="14.7109375" style="7" customWidth="1"/>
    <col min="3335" max="3335" width="7.7109375" style="7" customWidth="1"/>
    <col min="3336" max="3336" width="14.7109375" style="7" customWidth="1"/>
    <col min="3337" max="3338" width="9.7109375" style="7" customWidth="1"/>
    <col min="3339" max="3339" width="20.42578125" style="7" customWidth="1"/>
    <col min="3340" max="3343" width="8.5703125" style="7"/>
    <col min="3344" max="3344" width="9.7109375" style="7" bestFit="1" customWidth="1"/>
    <col min="3345" max="3582" width="8.5703125" style="7"/>
    <col min="3583" max="3583" width="7.140625" style="7" customWidth="1"/>
    <col min="3584" max="3584" width="15.7109375" style="7" customWidth="1"/>
    <col min="3585" max="3586" width="36.7109375" style="7" customWidth="1"/>
    <col min="3587" max="3587" width="4.7109375" style="7" customWidth="1"/>
    <col min="3588" max="3588" width="6.7109375" style="7" customWidth="1"/>
    <col min="3589" max="3589" width="15.7109375" style="7" customWidth="1"/>
    <col min="3590" max="3590" width="14.7109375" style="7" customWidth="1"/>
    <col min="3591" max="3591" width="7.7109375" style="7" customWidth="1"/>
    <col min="3592" max="3592" width="14.7109375" style="7" customWidth="1"/>
    <col min="3593" max="3594" width="9.7109375" style="7" customWidth="1"/>
    <col min="3595" max="3595" width="20.42578125" style="7" customWidth="1"/>
    <col min="3596" max="3599" width="8.5703125" style="7"/>
    <col min="3600" max="3600" width="9.7109375" style="7" bestFit="1" customWidth="1"/>
    <col min="3601" max="3838" width="8.5703125" style="7"/>
    <col min="3839" max="3839" width="7.140625" style="7" customWidth="1"/>
    <col min="3840" max="3840" width="15.7109375" style="7" customWidth="1"/>
    <col min="3841" max="3842" width="36.7109375" style="7" customWidth="1"/>
    <col min="3843" max="3843" width="4.7109375" style="7" customWidth="1"/>
    <col min="3844" max="3844" width="6.7109375" style="7" customWidth="1"/>
    <col min="3845" max="3845" width="15.7109375" style="7" customWidth="1"/>
    <col min="3846" max="3846" width="14.7109375" style="7" customWidth="1"/>
    <col min="3847" max="3847" width="7.7109375" style="7" customWidth="1"/>
    <col min="3848" max="3848" width="14.7109375" style="7" customWidth="1"/>
    <col min="3849" max="3850" width="9.7109375" style="7" customWidth="1"/>
    <col min="3851" max="3851" width="20.42578125" style="7" customWidth="1"/>
    <col min="3852" max="3855" width="8.5703125" style="7"/>
    <col min="3856" max="3856" width="9.7109375" style="7" bestFit="1" customWidth="1"/>
    <col min="3857" max="4094" width="8.5703125" style="7"/>
    <col min="4095" max="4095" width="7.140625" style="7" customWidth="1"/>
    <col min="4096" max="4096" width="15.7109375" style="7" customWidth="1"/>
    <col min="4097" max="4098" width="36.7109375" style="7" customWidth="1"/>
    <col min="4099" max="4099" width="4.7109375" style="7" customWidth="1"/>
    <col min="4100" max="4100" width="6.7109375" style="7" customWidth="1"/>
    <col min="4101" max="4101" width="15.7109375" style="7" customWidth="1"/>
    <col min="4102" max="4102" width="14.7109375" style="7" customWidth="1"/>
    <col min="4103" max="4103" width="7.7109375" style="7" customWidth="1"/>
    <col min="4104" max="4104" width="14.7109375" style="7" customWidth="1"/>
    <col min="4105" max="4106" width="9.7109375" style="7" customWidth="1"/>
    <col min="4107" max="4107" width="20.42578125" style="7" customWidth="1"/>
    <col min="4108" max="4111" width="8.5703125" style="7"/>
    <col min="4112" max="4112" width="9.7109375" style="7" bestFit="1" customWidth="1"/>
    <col min="4113" max="4350" width="8.5703125" style="7"/>
    <col min="4351" max="4351" width="7.140625" style="7" customWidth="1"/>
    <col min="4352" max="4352" width="15.7109375" style="7" customWidth="1"/>
    <col min="4353" max="4354" width="36.7109375" style="7" customWidth="1"/>
    <col min="4355" max="4355" width="4.7109375" style="7" customWidth="1"/>
    <col min="4356" max="4356" width="6.7109375" style="7" customWidth="1"/>
    <col min="4357" max="4357" width="15.7109375" style="7" customWidth="1"/>
    <col min="4358" max="4358" width="14.7109375" style="7" customWidth="1"/>
    <col min="4359" max="4359" width="7.7109375" style="7" customWidth="1"/>
    <col min="4360" max="4360" width="14.7109375" style="7" customWidth="1"/>
    <col min="4361" max="4362" width="9.7109375" style="7" customWidth="1"/>
    <col min="4363" max="4363" width="20.42578125" style="7" customWidth="1"/>
    <col min="4364" max="4367" width="8.5703125" style="7"/>
    <col min="4368" max="4368" width="9.7109375" style="7" bestFit="1" customWidth="1"/>
    <col min="4369" max="4606" width="8.5703125" style="7"/>
    <col min="4607" max="4607" width="7.140625" style="7" customWidth="1"/>
    <col min="4608" max="4608" width="15.7109375" style="7" customWidth="1"/>
    <col min="4609" max="4610" width="36.7109375" style="7" customWidth="1"/>
    <col min="4611" max="4611" width="4.7109375" style="7" customWidth="1"/>
    <col min="4612" max="4612" width="6.7109375" style="7" customWidth="1"/>
    <col min="4613" max="4613" width="15.7109375" style="7" customWidth="1"/>
    <col min="4614" max="4614" width="14.7109375" style="7" customWidth="1"/>
    <col min="4615" max="4615" width="7.7109375" style="7" customWidth="1"/>
    <col min="4616" max="4616" width="14.7109375" style="7" customWidth="1"/>
    <col min="4617" max="4618" width="9.7109375" style="7" customWidth="1"/>
    <col min="4619" max="4619" width="20.42578125" style="7" customWidth="1"/>
    <col min="4620" max="4623" width="8.5703125" style="7"/>
    <col min="4624" max="4624" width="9.7109375" style="7" bestFit="1" customWidth="1"/>
    <col min="4625" max="4862" width="8.5703125" style="7"/>
    <col min="4863" max="4863" width="7.140625" style="7" customWidth="1"/>
    <col min="4864" max="4864" width="15.7109375" style="7" customWidth="1"/>
    <col min="4865" max="4866" width="36.7109375" style="7" customWidth="1"/>
    <col min="4867" max="4867" width="4.7109375" style="7" customWidth="1"/>
    <col min="4868" max="4868" width="6.7109375" style="7" customWidth="1"/>
    <col min="4869" max="4869" width="15.7109375" style="7" customWidth="1"/>
    <col min="4870" max="4870" width="14.7109375" style="7" customWidth="1"/>
    <col min="4871" max="4871" width="7.7109375" style="7" customWidth="1"/>
    <col min="4872" max="4872" width="14.7109375" style="7" customWidth="1"/>
    <col min="4873" max="4874" width="9.7109375" style="7" customWidth="1"/>
    <col min="4875" max="4875" width="20.42578125" style="7" customWidth="1"/>
    <col min="4876" max="4879" width="8.5703125" style="7"/>
    <col min="4880" max="4880" width="9.7109375" style="7" bestFit="1" customWidth="1"/>
    <col min="4881" max="5118" width="8.5703125" style="7"/>
    <col min="5119" max="5119" width="7.140625" style="7" customWidth="1"/>
    <col min="5120" max="5120" width="15.7109375" style="7" customWidth="1"/>
    <col min="5121" max="5122" width="36.7109375" style="7" customWidth="1"/>
    <col min="5123" max="5123" width="4.7109375" style="7" customWidth="1"/>
    <col min="5124" max="5124" width="6.7109375" style="7" customWidth="1"/>
    <col min="5125" max="5125" width="15.7109375" style="7" customWidth="1"/>
    <col min="5126" max="5126" width="14.7109375" style="7" customWidth="1"/>
    <col min="5127" max="5127" width="7.7109375" style="7" customWidth="1"/>
    <col min="5128" max="5128" width="14.7109375" style="7" customWidth="1"/>
    <col min="5129" max="5130" width="9.7109375" style="7" customWidth="1"/>
    <col min="5131" max="5131" width="20.42578125" style="7" customWidth="1"/>
    <col min="5132" max="5135" width="8.5703125" style="7"/>
    <col min="5136" max="5136" width="9.7109375" style="7" bestFit="1" customWidth="1"/>
    <col min="5137" max="5374" width="8.5703125" style="7"/>
    <col min="5375" max="5375" width="7.140625" style="7" customWidth="1"/>
    <col min="5376" max="5376" width="15.7109375" style="7" customWidth="1"/>
    <col min="5377" max="5378" width="36.7109375" style="7" customWidth="1"/>
    <col min="5379" max="5379" width="4.7109375" style="7" customWidth="1"/>
    <col min="5380" max="5380" width="6.7109375" style="7" customWidth="1"/>
    <col min="5381" max="5381" width="15.7109375" style="7" customWidth="1"/>
    <col min="5382" max="5382" width="14.7109375" style="7" customWidth="1"/>
    <col min="5383" max="5383" width="7.7109375" style="7" customWidth="1"/>
    <col min="5384" max="5384" width="14.7109375" style="7" customWidth="1"/>
    <col min="5385" max="5386" width="9.7109375" style="7" customWidth="1"/>
    <col min="5387" max="5387" width="20.42578125" style="7" customWidth="1"/>
    <col min="5388" max="5391" width="8.5703125" style="7"/>
    <col min="5392" max="5392" width="9.7109375" style="7" bestFit="1" customWidth="1"/>
    <col min="5393" max="5630" width="8.5703125" style="7"/>
    <col min="5631" max="5631" width="7.140625" style="7" customWidth="1"/>
    <col min="5632" max="5632" width="15.7109375" style="7" customWidth="1"/>
    <col min="5633" max="5634" width="36.7109375" style="7" customWidth="1"/>
    <col min="5635" max="5635" width="4.7109375" style="7" customWidth="1"/>
    <col min="5636" max="5636" width="6.7109375" style="7" customWidth="1"/>
    <col min="5637" max="5637" width="15.7109375" style="7" customWidth="1"/>
    <col min="5638" max="5638" width="14.7109375" style="7" customWidth="1"/>
    <col min="5639" max="5639" width="7.7109375" style="7" customWidth="1"/>
    <col min="5640" max="5640" width="14.7109375" style="7" customWidth="1"/>
    <col min="5641" max="5642" width="9.7109375" style="7" customWidth="1"/>
    <col min="5643" max="5643" width="20.42578125" style="7" customWidth="1"/>
    <col min="5644" max="5647" width="8.5703125" style="7"/>
    <col min="5648" max="5648" width="9.7109375" style="7" bestFit="1" customWidth="1"/>
    <col min="5649" max="5886" width="8.5703125" style="7"/>
    <col min="5887" max="5887" width="7.140625" style="7" customWidth="1"/>
    <col min="5888" max="5888" width="15.7109375" style="7" customWidth="1"/>
    <col min="5889" max="5890" width="36.7109375" style="7" customWidth="1"/>
    <col min="5891" max="5891" width="4.7109375" style="7" customWidth="1"/>
    <col min="5892" max="5892" width="6.7109375" style="7" customWidth="1"/>
    <col min="5893" max="5893" width="15.7109375" style="7" customWidth="1"/>
    <col min="5894" max="5894" width="14.7109375" style="7" customWidth="1"/>
    <col min="5895" max="5895" width="7.7109375" style="7" customWidth="1"/>
    <col min="5896" max="5896" width="14.7109375" style="7" customWidth="1"/>
    <col min="5897" max="5898" width="9.7109375" style="7" customWidth="1"/>
    <col min="5899" max="5899" width="20.42578125" style="7" customWidth="1"/>
    <col min="5900" max="5903" width="8.5703125" style="7"/>
    <col min="5904" max="5904" width="9.7109375" style="7" bestFit="1" customWidth="1"/>
    <col min="5905" max="6142" width="8.5703125" style="7"/>
    <col min="6143" max="6143" width="7.140625" style="7" customWidth="1"/>
    <col min="6144" max="6144" width="15.7109375" style="7" customWidth="1"/>
    <col min="6145" max="6146" width="36.7109375" style="7" customWidth="1"/>
    <col min="6147" max="6147" width="4.7109375" style="7" customWidth="1"/>
    <col min="6148" max="6148" width="6.7109375" style="7" customWidth="1"/>
    <col min="6149" max="6149" width="15.7109375" style="7" customWidth="1"/>
    <col min="6150" max="6150" width="14.7109375" style="7" customWidth="1"/>
    <col min="6151" max="6151" width="7.7109375" style="7" customWidth="1"/>
    <col min="6152" max="6152" width="14.7109375" style="7" customWidth="1"/>
    <col min="6153" max="6154" width="9.7109375" style="7" customWidth="1"/>
    <col min="6155" max="6155" width="20.42578125" style="7" customWidth="1"/>
    <col min="6156" max="6159" width="8.5703125" style="7"/>
    <col min="6160" max="6160" width="9.7109375" style="7" bestFit="1" customWidth="1"/>
    <col min="6161" max="6398" width="8.5703125" style="7"/>
    <col min="6399" max="6399" width="7.140625" style="7" customWidth="1"/>
    <col min="6400" max="6400" width="15.7109375" style="7" customWidth="1"/>
    <col min="6401" max="6402" width="36.7109375" style="7" customWidth="1"/>
    <col min="6403" max="6403" width="4.7109375" style="7" customWidth="1"/>
    <col min="6404" max="6404" width="6.7109375" style="7" customWidth="1"/>
    <col min="6405" max="6405" width="15.7109375" style="7" customWidth="1"/>
    <col min="6406" max="6406" width="14.7109375" style="7" customWidth="1"/>
    <col min="6407" max="6407" width="7.7109375" style="7" customWidth="1"/>
    <col min="6408" max="6408" width="14.7109375" style="7" customWidth="1"/>
    <col min="6409" max="6410" width="9.7109375" style="7" customWidth="1"/>
    <col min="6411" max="6411" width="20.42578125" style="7" customWidth="1"/>
    <col min="6412" max="6415" width="8.5703125" style="7"/>
    <col min="6416" max="6416" width="9.7109375" style="7" bestFit="1" customWidth="1"/>
    <col min="6417" max="6654" width="8.5703125" style="7"/>
    <col min="6655" max="6655" width="7.140625" style="7" customWidth="1"/>
    <col min="6656" max="6656" width="15.7109375" style="7" customWidth="1"/>
    <col min="6657" max="6658" width="36.7109375" style="7" customWidth="1"/>
    <col min="6659" max="6659" width="4.7109375" style="7" customWidth="1"/>
    <col min="6660" max="6660" width="6.7109375" style="7" customWidth="1"/>
    <col min="6661" max="6661" width="15.7109375" style="7" customWidth="1"/>
    <col min="6662" max="6662" width="14.7109375" style="7" customWidth="1"/>
    <col min="6663" max="6663" width="7.7109375" style="7" customWidth="1"/>
    <col min="6664" max="6664" width="14.7109375" style="7" customWidth="1"/>
    <col min="6665" max="6666" width="9.7109375" style="7" customWidth="1"/>
    <col min="6667" max="6667" width="20.42578125" style="7" customWidth="1"/>
    <col min="6668" max="6671" width="8.5703125" style="7"/>
    <col min="6672" max="6672" width="9.7109375" style="7" bestFit="1" customWidth="1"/>
    <col min="6673" max="6910" width="8.5703125" style="7"/>
    <col min="6911" max="6911" width="7.140625" style="7" customWidth="1"/>
    <col min="6912" max="6912" width="15.7109375" style="7" customWidth="1"/>
    <col min="6913" max="6914" width="36.7109375" style="7" customWidth="1"/>
    <col min="6915" max="6915" width="4.7109375" style="7" customWidth="1"/>
    <col min="6916" max="6916" width="6.7109375" style="7" customWidth="1"/>
    <col min="6917" max="6917" width="15.7109375" style="7" customWidth="1"/>
    <col min="6918" max="6918" width="14.7109375" style="7" customWidth="1"/>
    <col min="6919" max="6919" width="7.7109375" style="7" customWidth="1"/>
    <col min="6920" max="6920" width="14.7109375" style="7" customWidth="1"/>
    <col min="6921" max="6922" width="9.7109375" style="7" customWidth="1"/>
    <col min="6923" max="6923" width="20.42578125" style="7" customWidth="1"/>
    <col min="6924" max="6927" width="8.5703125" style="7"/>
    <col min="6928" max="6928" width="9.7109375" style="7" bestFit="1" customWidth="1"/>
    <col min="6929" max="7166" width="8.5703125" style="7"/>
    <col min="7167" max="7167" width="7.140625" style="7" customWidth="1"/>
    <col min="7168" max="7168" width="15.7109375" style="7" customWidth="1"/>
    <col min="7169" max="7170" width="36.7109375" style="7" customWidth="1"/>
    <col min="7171" max="7171" width="4.7109375" style="7" customWidth="1"/>
    <col min="7172" max="7172" width="6.7109375" style="7" customWidth="1"/>
    <col min="7173" max="7173" width="15.7109375" style="7" customWidth="1"/>
    <col min="7174" max="7174" width="14.7109375" style="7" customWidth="1"/>
    <col min="7175" max="7175" width="7.7109375" style="7" customWidth="1"/>
    <col min="7176" max="7176" width="14.7109375" style="7" customWidth="1"/>
    <col min="7177" max="7178" width="9.7109375" style="7" customWidth="1"/>
    <col min="7179" max="7179" width="20.42578125" style="7" customWidth="1"/>
    <col min="7180" max="7183" width="8.5703125" style="7"/>
    <col min="7184" max="7184" width="9.7109375" style="7" bestFit="1" customWidth="1"/>
    <col min="7185" max="7422" width="8.5703125" style="7"/>
    <col min="7423" max="7423" width="7.140625" style="7" customWidth="1"/>
    <col min="7424" max="7424" width="15.7109375" style="7" customWidth="1"/>
    <col min="7425" max="7426" width="36.7109375" style="7" customWidth="1"/>
    <col min="7427" max="7427" width="4.7109375" style="7" customWidth="1"/>
    <col min="7428" max="7428" width="6.7109375" style="7" customWidth="1"/>
    <col min="7429" max="7429" width="15.7109375" style="7" customWidth="1"/>
    <col min="7430" max="7430" width="14.7109375" style="7" customWidth="1"/>
    <col min="7431" max="7431" width="7.7109375" style="7" customWidth="1"/>
    <col min="7432" max="7432" width="14.7109375" style="7" customWidth="1"/>
    <col min="7433" max="7434" width="9.7109375" style="7" customWidth="1"/>
    <col min="7435" max="7435" width="20.42578125" style="7" customWidth="1"/>
    <col min="7436" max="7439" width="8.5703125" style="7"/>
    <col min="7440" max="7440" width="9.7109375" style="7" bestFit="1" customWidth="1"/>
    <col min="7441" max="7678" width="8.5703125" style="7"/>
    <col min="7679" max="7679" width="7.140625" style="7" customWidth="1"/>
    <col min="7680" max="7680" width="15.7109375" style="7" customWidth="1"/>
    <col min="7681" max="7682" width="36.7109375" style="7" customWidth="1"/>
    <col min="7683" max="7683" width="4.7109375" style="7" customWidth="1"/>
    <col min="7684" max="7684" width="6.7109375" style="7" customWidth="1"/>
    <col min="7685" max="7685" width="15.7109375" style="7" customWidth="1"/>
    <col min="7686" max="7686" width="14.7109375" style="7" customWidth="1"/>
    <col min="7687" max="7687" width="7.7109375" style="7" customWidth="1"/>
    <col min="7688" max="7688" width="14.7109375" style="7" customWidth="1"/>
    <col min="7689" max="7690" width="9.7109375" style="7" customWidth="1"/>
    <col min="7691" max="7691" width="20.42578125" style="7" customWidth="1"/>
    <col min="7692" max="7695" width="8.5703125" style="7"/>
    <col min="7696" max="7696" width="9.7109375" style="7" bestFit="1" customWidth="1"/>
    <col min="7697" max="7934" width="8.5703125" style="7"/>
    <col min="7935" max="7935" width="7.140625" style="7" customWidth="1"/>
    <col min="7936" max="7936" width="15.7109375" style="7" customWidth="1"/>
    <col min="7937" max="7938" width="36.7109375" style="7" customWidth="1"/>
    <col min="7939" max="7939" width="4.7109375" style="7" customWidth="1"/>
    <col min="7940" max="7940" width="6.7109375" style="7" customWidth="1"/>
    <col min="7941" max="7941" width="15.7109375" style="7" customWidth="1"/>
    <col min="7942" max="7942" width="14.7109375" style="7" customWidth="1"/>
    <col min="7943" max="7943" width="7.7109375" style="7" customWidth="1"/>
    <col min="7944" max="7944" width="14.7109375" style="7" customWidth="1"/>
    <col min="7945" max="7946" width="9.7109375" style="7" customWidth="1"/>
    <col min="7947" max="7947" width="20.42578125" style="7" customWidth="1"/>
    <col min="7948" max="7951" width="8.5703125" style="7"/>
    <col min="7952" max="7952" width="9.7109375" style="7" bestFit="1" customWidth="1"/>
    <col min="7953" max="8190" width="8.5703125" style="7"/>
    <col min="8191" max="8191" width="7.140625" style="7" customWidth="1"/>
    <col min="8192" max="8192" width="15.7109375" style="7" customWidth="1"/>
    <col min="8193" max="8194" width="36.7109375" style="7" customWidth="1"/>
    <col min="8195" max="8195" width="4.7109375" style="7" customWidth="1"/>
    <col min="8196" max="8196" width="6.7109375" style="7" customWidth="1"/>
    <col min="8197" max="8197" width="15.7109375" style="7" customWidth="1"/>
    <col min="8198" max="8198" width="14.7109375" style="7" customWidth="1"/>
    <col min="8199" max="8199" width="7.7109375" style="7" customWidth="1"/>
    <col min="8200" max="8200" width="14.7109375" style="7" customWidth="1"/>
    <col min="8201" max="8202" width="9.7109375" style="7" customWidth="1"/>
    <col min="8203" max="8203" width="20.42578125" style="7" customWidth="1"/>
    <col min="8204" max="8207" width="8.5703125" style="7"/>
    <col min="8208" max="8208" width="9.7109375" style="7" bestFit="1" customWidth="1"/>
    <col min="8209" max="8446" width="8.5703125" style="7"/>
    <col min="8447" max="8447" width="7.140625" style="7" customWidth="1"/>
    <col min="8448" max="8448" width="15.7109375" style="7" customWidth="1"/>
    <col min="8449" max="8450" width="36.7109375" style="7" customWidth="1"/>
    <col min="8451" max="8451" width="4.7109375" style="7" customWidth="1"/>
    <col min="8452" max="8452" width="6.7109375" style="7" customWidth="1"/>
    <col min="8453" max="8453" width="15.7109375" style="7" customWidth="1"/>
    <col min="8454" max="8454" width="14.7109375" style="7" customWidth="1"/>
    <col min="8455" max="8455" width="7.7109375" style="7" customWidth="1"/>
    <col min="8456" max="8456" width="14.7109375" style="7" customWidth="1"/>
    <col min="8457" max="8458" width="9.7109375" style="7" customWidth="1"/>
    <col min="8459" max="8459" width="20.42578125" style="7" customWidth="1"/>
    <col min="8460" max="8463" width="8.5703125" style="7"/>
    <col min="8464" max="8464" width="9.7109375" style="7" bestFit="1" customWidth="1"/>
    <col min="8465" max="8702" width="8.5703125" style="7"/>
    <col min="8703" max="8703" width="7.140625" style="7" customWidth="1"/>
    <col min="8704" max="8704" width="15.7109375" style="7" customWidth="1"/>
    <col min="8705" max="8706" width="36.7109375" style="7" customWidth="1"/>
    <col min="8707" max="8707" width="4.7109375" style="7" customWidth="1"/>
    <col min="8708" max="8708" width="6.7109375" style="7" customWidth="1"/>
    <col min="8709" max="8709" width="15.7109375" style="7" customWidth="1"/>
    <col min="8710" max="8710" width="14.7109375" style="7" customWidth="1"/>
    <col min="8711" max="8711" width="7.7109375" style="7" customWidth="1"/>
    <col min="8712" max="8712" width="14.7109375" style="7" customWidth="1"/>
    <col min="8713" max="8714" width="9.7109375" style="7" customWidth="1"/>
    <col min="8715" max="8715" width="20.42578125" style="7" customWidth="1"/>
    <col min="8716" max="8719" width="8.5703125" style="7"/>
    <col min="8720" max="8720" width="9.7109375" style="7" bestFit="1" customWidth="1"/>
    <col min="8721" max="8958" width="8.5703125" style="7"/>
    <col min="8959" max="8959" width="7.140625" style="7" customWidth="1"/>
    <col min="8960" max="8960" width="15.7109375" style="7" customWidth="1"/>
    <col min="8961" max="8962" width="36.7109375" style="7" customWidth="1"/>
    <col min="8963" max="8963" width="4.7109375" style="7" customWidth="1"/>
    <col min="8964" max="8964" width="6.7109375" style="7" customWidth="1"/>
    <col min="8965" max="8965" width="15.7109375" style="7" customWidth="1"/>
    <col min="8966" max="8966" width="14.7109375" style="7" customWidth="1"/>
    <col min="8967" max="8967" width="7.7109375" style="7" customWidth="1"/>
    <col min="8968" max="8968" width="14.7109375" style="7" customWidth="1"/>
    <col min="8969" max="8970" width="9.7109375" style="7" customWidth="1"/>
    <col min="8971" max="8971" width="20.42578125" style="7" customWidth="1"/>
    <col min="8972" max="8975" width="8.5703125" style="7"/>
    <col min="8976" max="8976" width="9.7109375" style="7" bestFit="1" customWidth="1"/>
    <col min="8977" max="9214" width="8.5703125" style="7"/>
    <col min="9215" max="9215" width="7.140625" style="7" customWidth="1"/>
    <col min="9216" max="9216" width="15.7109375" style="7" customWidth="1"/>
    <col min="9217" max="9218" width="36.7109375" style="7" customWidth="1"/>
    <col min="9219" max="9219" width="4.7109375" style="7" customWidth="1"/>
    <col min="9220" max="9220" width="6.7109375" style="7" customWidth="1"/>
    <col min="9221" max="9221" width="15.7109375" style="7" customWidth="1"/>
    <col min="9222" max="9222" width="14.7109375" style="7" customWidth="1"/>
    <col min="9223" max="9223" width="7.7109375" style="7" customWidth="1"/>
    <col min="9224" max="9224" width="14.7109375" style="7" customWidth="1"/>
    <col min="9225" max="9226" width="9.7109375" style="7" customWidth="1"/>
    <col min="9227" max="9227" width="20.42578125" style="7" customWidth="1"/>
    <col min="9228" max="9231" width="8.5703125" style="7"/>
    <col min="9232" max="9232" width="9.7109375" style="7" bestFit="1" customWidth="1"/>
    <col min="9233" max="9470" width="8.5703125" style="7"/>
    <col min="9471" max="9471" width="7.140625" style="7" customWidth="1"/>
    <col min="9472" max="9472" width="15.7109375" style="7" customWidth="1"/>
    <col min="9473" max="9474" width="36.7109375" style="7" customWidth="1"/>
    <col min="9475" max="9475" width="4.7109375" style="7" customWidth="1"/>
    <col min="9476" max="9476" width="6.7109375" style="7" customWidth="1"/>
    <col min="9477" max="9477" width="15.7109375" style="7" customWidth="1"/>
    <col min="9478" max="9478" width="14.7109375" style="7" customWidth="1"/>
    <col min="9479" max="9479" width="7.7109375" style="7" customWidth="1"/>
    <col min="9480" max="9480" width="14.7109375" style="7" customWidth="1"/>
    <col min="9481" max="9482" width="9.7109375" style="7" customWidth="1"/>
    <col min="9483" max="9483" width="20.42578125" style="7" customWidth="1"/>
    <col min="9484" max="9487" width="8.5703125" style="7"/>
    <col min="9488" max="9488" width="9.7109375" style="7" bestFit="1" customWidth="1"/>
    <col min="9489" max="9726" width="8.5703125" style="7"/>
    <col min="9727" max="9727" width="7.140625" style="7" customWidth="1"/>
    <col min="9728" max="9728" width="15.7109375" style="7" customWidth="1"/>
    <col min="9729" max="9730" width="36.7109375" style="7" customWidth="1"/>
    <col min="9731" max="9731" width="4.7109375" style="7" customWidth="1"/>
    <col min="9732" max="9732" width="6.7109375" style="7" customWidth="1"/>
    <col min="9733" max="9733" width="15.7109375" style="7" customWidth="1"/>
    <col min="9734" max="9734" width="14.7109375" style="7" customWidth="1"/>
    <col min="9735" max="9735" width="7.7109375" style="7" customWidth="1"/>
    <col min="9736" max="9736" width="14.7109375" style="7" customWidth="1"/>
    <col min="9737" max="9738" width="9.7109375" style="7" customWidth="1"/>
    <col min="9739" max="9739" width="20.42578125" style="7" customWidth="1"/>
    <col min="9740" max="9743" width="8.5703125" style="7"/>
    <col min="9744" max="9744" width="9.7109375" style="7" bestFit="1" customWidth="1"/>
    <col min="9745" max="9982" width="8.5703125" style="7"/>
    <col min="9983" max="9983" width="7.140625" style="7" customWidth="1"/>
    <col min="9984" max="9984" width="15.7109375" style="7" customWidth="1"/>
    <col min="9985" max="9986" width="36.7109375" style="7" customWidth="1"/>
    <col min="9987" max="9987" width="4.7109375" style="7" customWidth="1"/>
    <col min="9988" max="9988" width="6.7109375" style="7" customWidth="1"/>
    <col min="9989" max="9989" width="15.7109375" style="7" customWidth="1"/>
    <col min="9990" max="9990" width="14.7109375" style="7" customWidth="1"/>
    <col min="9991" max="9991" width="7.7109375" style="7" customWidth="1"/>
    <col min="9992" max="9992" width="14.7109375" style="7" customWidth="1"/>
    <col min="9993" max="9994" width="9.7109375" style="7" customWidth="1"/>
    <col min="9995" max="9995" width="20.42578125" style="7" customWidth="1"/>
    <col min="9996" max="9999" width="8.5703125" style="7"/>
    <col min="10000" max="10000" width="9.7109375" style="7" bestFit="1" customWidth="1"/>
    <col min="10001" max="10238" width="8.5703125" style="7"/>
    <col min="10239" max="10239" width="7.140625" style="7" customWidth="1"/>
    <col min="10240" max="10240" width="15.7109375" style="7" customWidth="1"/>
    <col min="10241" max="10242" width="36.7109375" style="7" customWidth="1"/>
    <col min="10243" max="10243" width="4.7109375" style="7" customWidth="1"/>
    <col min="10244" max="10244" width="6.7109375" style="7" customWidth="1"/>
    <col min="10245" max="10245" width="15.7109375" style="7" customWidth="1"/>
    <col min="10246" max="10246" width="14.7109375" style="7" customWidth="1"/>
    <col min="10247" max="10247" width="7.7109375" style="7" customWidth="1"/>
    <col min="10248" max="10248" width="14.7109375" style="7" customWidth="1"/>
    <col min="10249" max="10250" width="9.7109375" style="7" customWidth="1"/>
    <col min="10251" max="10251" width="20.42578125" style="7" customWidth="1"/>
    <col min="10252" max="10255" width="8.5703125" style="7"/>
    <col min="10256" max="10256" width="9.7109375" style="7" bestFit="1" customWidth="1"/>
    <col min="10257" max="10494" width="8.5703125" style="7"/>
    <col min="10495" max="10495" width="7.140625" style="7" customWidth="1"/>
    <col min="10496" max="10496" width="15.7109375" style="7" customWidth="1"/>
    <col min="10497" max="10498" width="36.7109375" style="7" customWidth="1"/>
    <col min="10499" max="10499" width="4.7109375" style="7" customWidth="1"/>
    <col min="10500" max="10500" width="6.7109375" style="7" customWidth="1"/>
    <col min="10501" max="10501" width="15.7109375" style="7" customWidth="1"/>
    <col min="10502" max="10502" width="14.7109375" style="7" customWidth="1"/>
    <col min="10503" max="10503" width="7.7109375" style="7" customWidth="1"/>
    <col min="10504" max="10504" width="14.7109375" style="7" customWidth="1"/>
    <col min="10505" max="10506" width="9.7109375" style="7" customWidth="1"/>
    <col min="10507" max="10507" width="20.42578125" style="7" customWidth="1"/>
    <col min="10508" max="10511" width="8.5703125" style="7"/>
    <col min="10512" max="10512" width="9.7109375" style="7" bestFit="1" customWidth="1"/>
    <col min="10513" max="10750" width="8.5703125" style="7"/>
    <col min="10751" max="10751" width="7.140625" style="7" customWidth="1"/>
    <col min="10752" max="10752" width="15.7109375" style="7" customWidth="1"/>
    <col min="10753" max="10754" width="36.7109375" style="7" customWidth="1"/>
    <col min="10755" max="10755" width="4.7109375" style="7" customWidth="1"/>
    <col min="10756" max="10756" width="6.7109375" style="7" customWidth="1"/>
    <col min="10757" max="10757" width="15.7109375" style="7" customWidth="1"/>
    <col min="10758" max="10758" width="14.7109375" style="7" customWidth="1"/>
    <col min="10759" max="10759" width="7.7109375" style="7" customWidth="1"/>
    <col min="10760" max="10760" width="14.7109375" style="7" customWidth="1"/>
    <col min="10761" max="10762" width="9.7109375" style="7" customWidth="1"/>
    <col min="10763" max="10763" width="20.42578125" style="7" customWidth="1"/>
    <col min="10764" max="10767" width="8.5703125" style="7"/>
    <col min="10768" max="10768" width="9.7109375" style="7" bestFit="1" customWidth="1"/>
    <col min="10769" max="11006" width="8.5703125" style="7"/>
    <col min="11007" max="11007" width="7.140625" style="7" customWidth="1"/>
    <col min="11008" max="11008" width="15.7109375" style="7" customWidth="1"/>
    <col min="11009" max="11010" width="36.7109375" style="7" customWidth="1"/>
    <col min="11011" max="11011" width="4.7109375" style="7" customWidth="1"/>
    <col min="11012" max="11012" width="6.7109375" style="7" customWidth="1"/>
    <col min="11013" max="11013" width="15.7109375" style="7" customWidth="1"/>
    <col min="11014" max="11014" width="14.7109375" style="7" customWidth="1"/>
    <col min="11015" max="11015" width="7.7109375" style="7" customWidth="1"/>
    <col min="11016" max="11016" width="14.7109375" style="7" customWidth="1"/>
    <col min="11017" max="11018" width="9.7109375" style="7" customWidth="1"/>
    <col min="11019" max="11019" width="20.42578125" style="7" customWidth="1"/>
    <col min="11020" max="11023" width="8.5703125" style="7"/>
    <col min="11024" max="11024" width="9.7109375" style="7" bestFit="1" customWidth="1"/>
    <col min="11025" max="11262" width="8.5703125" style="7"/>
    <col min="11263" max="11263" width="7.140625" style="7" customWidth="1"/>
    <col min="11264" max="11264" width="15.7109375" style="7" customWidth="1"/>
    <col min="11265" max="11266" width="36.7109375" style="7" customWidth="1"/>
    <col min="11267" max="11267" width="4.7109375" style="7" customWidth="1"/>
    <col min="11268" max="11268" width="6.7109375" style="7" customWidth="1"/>
    <col min="11269" max="11269" width="15.7109375" style="7" customWidth="1"/>
    <col min="11270" max="11270" width="14.7109375" style="7" customWidth="1"/>
    <col min="11271" max="11271" width="7.7109375" style="7" customWidth="1"/>
    <col min="11272" max="11272" width="14.7109375" style="7" customWidth="1"/>
    <col min="11273" max="11274" width="9.7109375" style="7" customWidth="1"/>
    <col min="11275" max="11275" width="20.42578125" style="7" customWidth="1"/>
    <col min="11276" max="11279" width="8.5703125" style="7"/>
    <col min="11280" max="11280" width="9.7109375" style="7" bestFit="1" customWidth="1"/>
    <col min="11281" max="11518" width="8.5703125" style="7"/>
    <col min="11519" max="11519" width="7.140625" style="7" customWidth="1"/>
    <col min="11520" max="11520" width="15.7109375" style="7" customWidth="1"/>
    <col min="11521" max="11522" width="36.7109375" style="7" customWidth="1"/>
    <col min="11523" max="11523" width="4.7109375" style="7" customWidth="1"/>
    <col min="11524" max="11524" width="6.7109375" style="7" customWidth="1"/>
    <col min="11525" max="11525" width="15.7109375" style="7" customWidth="1"/>
    <col min="11526" max="11526" width="14.7109375" style="7" customWidth="1"/>
    <col min="11527" max="11527" width="7.7109375" style="7" customWidth="1"/>
    <col min="11528" max="11528" width="14.7109375" style="7" customWidth="1"/>
    <col min="11529" max="11530" width="9.7109375" style="7" customWidth="1"/>
    <col min="11531" max="11531" width="20.42578125" style="7" customWidth="1"/>
    <col min="11532" max="11535" width="8.5703125" style="7"/>
    <col min="11536" max="11536" width="9.7109375" style="7" bestFit="1" customWidth="1"/>
    <col min="11537" max="11774" width="8.5703125" style="7"/>
    <col min="11775" max="11775" width="7.140625" style="7" customWidth="1"/>
    <col min="11776" max="11776" width="15.7109375" style="7" customWidth="1"/>
    <col min="11777" max="11778" width="36.7109375" style="7" customWidth="1"/>
    <col min="11779" max="11779" width="4.7109375" style="7" customWidth="1"/>
    <col min="11780" max="11780" width="6.7109375" style="7" customWidth="1"/>
    <col min="11781" max="11781" width="15.7109375" style="7" customWidth="1"/>
    <col min="11782" max="11782" width="14.7109375" style="7" customWidth="1"/>
    <col min="11783" max="11783" width="7.7109375" style="7" customWidth="1"/>
    <col min="11784" max="11784" width="14.7109375" style="7" customWidth="1"/>
    <col min="11785" max="11786" width="9.7109375" style="7" customWidth="1"/>
    <col min="11787" max="11787" width="20.42578125" style="7" customWidth="1"/>
    <col min="11788" max="11791" width="8.5703125" style="7"/>
    <col min="11792" max="11792" width="9.7109375" style="7" bestFit="1" customWidth="1"/>
    <col min="11793" max="12030" width="8.5703125" style="7"/>
    <col min="12031" max="12031" width="7.140625" style="7" customWidth="1"/>
    <col min="12032" max="12032" width="15.7109375" style="7" customWidth="1"/>
    <col min="12033" max="12034" width="36.7109375" style="7" customWidth="1"/>
    <col min="12035" max="12035" width="4.7109375" style="7" customWidth="1"/>
    <col min="12036" max="12036" width="6.7109375" style="7" customWidth="1"/>
    <col min="12037" max="12037" width="15.7109375" style="7" customWidth="1"/>
    <col min="12038" max="12038" width="14.7109375" style="7" customWidth="1"/>
    <col min="12039" max="12039" width="7.7109375" style="7" customWidth="1"/>
    <col min="12040" max="12040" width="14.7109375" style="7" customWidth="1"/>
    <col min="12041" max="12042" width="9.7109375" style="7" customWidth="1"/>
    <col min="12043" max="12043" width="20.42578125" style="7" customWidth="1"/>
    <col min="12044" max="12047" width="8.5703125" style="7"/>
    <col min="12048" max="12048" width="9.7109375" style="7" bestFit="1" customWidth="1"/>
    <col min="12049" max="12286" width="8.5703125" style="7"/>
    <col min="12287" max="12287" width="7.140625" style="7" customWidth="1"/>
    <col min="12288" max="12288" width="15.7109375" style="7" customWidth="1"/>
    <col min="12289" max="12290" width="36.7109375" style="7" customWidth="1"/>
    <col min="12291" max="12291" width="4.7109375" style="7" customWidth="1"/>
    <col min="12292" max="12292" width="6.7109375" style="7" customWidth="1"/>
    <col min="12293" max="12293" width="15.7109375" style="7" customWidth="1"/>
    <col min="12294" max="12294" width="14.7109375" style="7" customWidth="1"/>
    <col min="12295" max="12295" width="7.7109375" style="7" customWidth="1"/>
    <col min="12296" max="12296" width="14.7109375" style="7" customWidth="1"/>
    <col min="12297" max="12298" width="9.7109375" style="7" customWidth="1"/>
    <col min="12299" max="12299" width="20.42578125" style="7" customWidth="1"/>
    <col min="12300" max="12303" width="8.5703125" style="7"/>
    <col min="12304" max="12304" width="9.7109375" style="7" bestFit="1" customWidth="1"/>
    <col min="12305" max="12542" width="8.5703125" style="7"/>
    <col min="12543" max="12543" width="7.140625" style="7" customWidth="1"/>
    <col min="12544" max="12544" width="15.7109375" style="7" customWidth="1"/>
    <col min="12545" max="12546" width="36.7109375" style="7" customWidth="1"/>
    <col min="12547" max="12547" width="4.7109375" style="7" customWidth="1"/>
    <col min="12548" max="12548" width="6.7109375" style="7" customWidth="1"/>
    <col min="12549" max="12549" width="15.7109375" style="7" customWidth="1"/>
    <col min="12550" max="12550" width="14.7109375" style="7" customWidth="1"/>
    <col min="12551" max="12551" width="7.7109375" style="7" customWidth="1"/>
    <col min="12552" max="12552" width="14.7109375" style="7" customWidth="1"/>
    <col min="12553" max="12554" width="9.7109375" style="7" customWidth="1"/>
    <col min="12555" max="12555" width="20.42578125" style="7" customWidth="1"/>
    <col min="12556" max="12559" width="8.5703125" style="7"/>
    <col min="12560" max="12560" width="9.7109375" style="7" bestFit="1" customWidth="1"/>
    <col min="12561" max="12798" width="8.5703125" style="7"/>
    <col min="12799" max="12799" width="7.140625" style="7" customWidth="1"/>
    <col min="12800" max="12800" width="15.7109375" style="7" customWidth="1"/>
    <col min="12801" max="12802" width="36.7109375" style="7" customWidth="1"/>
    <col min="12803" max="12803" width="4.7109375" style="7" customWidth="1"/>
    <col min="12804" max="12804" width="6.7109375" style="7" customWidth="1"/>
    <col min="12805" max="12805" width="15.7109375" style="7" customWidth="1"/>
    <col min="12806" max="12806" width="14.7109375" style="7" customWidth="1"/>
    <col min="12807" max="12807" width="7.7109375" style="7" customWidth="1"/>
    <col min="12808" max="12808" width="14.7109375" style="7" customWidth="1"/>
    <col min="12809" max="12810" width="9.7109375" style="7" customWidth="1"/>
    <col min="12811" max="12811" width="20.42578125" style="7" customWidth="1"/>
    <col min="12812" max="12815" width="8.5703125" style="7"/>
    <col min="12816" max="12816" width="9.7109375" style="7" bestFit="1" customWidth="1"/>
    <col min="12817" max="13054" width="8.5703125" style="7"/>
    <col min="13055" max="13055" width="7.140625" style="7" customWidth="1"/>
    <col min="13056" max="13056" width="15.7109375" style="7" customWidth="1"/>
    <col min="13057" max="13058" width="36.7109375" style="7" customWidth="1"/>
    <col min="13059" max="13059" width="4.7109375" style="7" customWidth="1"/>
    <col min="13060" max="13060" width="6.7109375" style="7" customWidth="1"/>
    <col min="13061" max="13061" width="15.7109375" style="7" customWidth="1"/>
    <col min="13062" max="13062" width="14.7109375" style="7" customWidth="1"/>
    <col min="13063" max="13063" width="7.7109375" style="7" customWidth="1"/>
    <col min="13064" max="13064" width="14.7109375" style="7" customWidth="1"/>
    <col min="13065" max="13066" width="9.7109375" style="7" customWidth="1"/>
    <col min="13067" max="13067" width="20.42578125" style="7" customWidth="1"/>
    <col min="13068" max="13071" width="8.5703125" style="7"/>
    <col min="13072" max="13072" width="9.7109375" style="7" bestFit="1" customWidth="1"/>
    <col min="13073" max="13310" width="8.5703125" style="7"/>
    <col min="13311" max="13311" width="7.140625" style="7" customWidth="1"/>
    <col min="13312" max="13312" width="15.7109375" style="7" customWidth="1"/>
    <col min="13313" max="13314" width="36.7109375" style="7" customWidth="1"/>
    <col min="13315" max="13315" width="4.7109375" style="7" customWidth="1"/>
    <col min="13316" max="13316" width="6.7109375" style="7" customWidth="1"/>
    <col min="13317" max="13317" width="15.7109375" style="7" customWidth="1"/>
    <col min="13318" max="13318" width="14.7109375" style="7" customWidth="1"/>
    <col min="13319" max="13319" width="7.7109375" style="7" customWidth="1"/>
    <col min="13320" max="13320" width="14.7109375" style="7" customWidth="1"/>
    <col min="13321" max="13322" width="9.7109375" style="7" customWidth="1"/>
    <col min="13323" max="13323" width="20.42578125" style="7" customWidth="1"/>
    <col min="13324" max="13327" width="8.5703125" style="7"/>
    <col min="13328" max="13328" width="9.7109375" style="7" bestFit="1" customWidth="1"/>
    <col min="13329" max="13566" width="8.5703125" style="7"/>
    <col min="13567" max="13567" width="7.140625" style="7" customWidth="1"/>
    <col min="13568" max="13568" width="15.7109375" style="7" customWidth="1"/>
    <col min="13569" max="13570" width="36.7109375" style="7" customWidth="1"/>
    <col min="13571" max="13571" width="4.7109375" style="7" customWidth="1"/>
    <col min="13572" max="13572" width="6.7109375" style="7" customWidth="1"/>
    <col min="13573" max="13573" width="15.7109375" style="7" customWidth="1"/>
    <col min="13574" max="13574" width="14.7109375" style="7" customWidth="1"/>
    <col min="13575" max="13575" width="7.7109375" style="7" customWidth="1"/>
    <col min="13576" max="13576" width="14.7109375" style="7" customWidth="1"/>
    <col min="13577" max="13578" width="9.7109375" style="7" customWidth="1"/>
    <col min="13579" max="13579" width="20.42578125" style="7" customWidth="1"/>
    <col min="13580" max="13583" width="8.5703125" style="7"/>
    <col min="13584" max="13584" width="9.7109375" style="7" bestFit="1" customWidth="1"/>
    <col min="13585" max="13822" width="8.5703125" style="7"/>
    <col min="13823" max="13823" width="7.140625" style="7" customWidth="1"/>
    <col min="13824" max="13824" width="15.7109375" style="7" customWidth="1"/>
    <col min="13825" max="13826" width="36.7109375" style="7" customWidth="1"/>
    <col min="13827" max="13827" width="4.7109375" style="7" customWidth="1"/>
    <col min="13828" max="13828" width="6.7109375" style="7" customWidth="1"/>
    <col min="13829" max="13829" width="15.7109375" style="7" customWidth="1"/>
    <col min="13830" max="13830" width="14.7109375" style="7" customWidth="1"/>
    <col min="13831" max="13831" width="7.7109375" style="7" customWidth="1"/>
    <col min="13832" max="13832" width="14.7109375" style="7" customWidth="1"/>
    <col min="13833" max="13834" width="9.7109375" style="7" customWidth="1"/>
    <col min="13835" max="13835" width="20.42578125" style="7" customWidth="1"/>
    <col min="13836" max="13839" width="8.5703125" style="7"/>
    <col min="13840" max="13840" width="9.7109375" style="7" bestFit="1" customWidth="1"/>
    <col min="13841" max="14078" width="8.5703125" style="7"/>
    <col min="14079" max="14079" width="7.140625" style="7" customWidth="1"/>
    <col min="14080" max="14080" width="15.7109375" style="7" customWidth="1"/>
    <col min="14081" max="14082" width="36.7109375" style="7" customWidth="1"/>
    <col min="14083" max="14083" width="4.7109375" style="7" customWidth="1"/>
    <col min="14084" max="14084" width="6.7109375" style="7" customWidth="1"/>
    <col min="14085" max="14085" width="15.7109375" style="7" customWidth="1"/>
    <col min="14086" max="14086" width="14.7109375" style="7" customWidth="1"/>
    <col min="14087" max="14087" width="7.7109375" style="7" customWidth="1"/>
    <col min="14088" max="14088" width="14.7109375" style="7" customWidth="1"/>
    <col min="14089" max="14090" width="9.7109375" style="7" customWidth="1"/>
    <col min="14091" max="14091" width="20.42578125" style="7" customWidth="1"/>
    <col min="14092" max="14095" width="8.5703125" style="7"/>
    <col min="14096" max="14096" width="9.7109375" style="7" bestFit="1" customWidth="1"/>
    <col min="14097" max="14334" width="8.5703125" style="7"/>
    <col min="14335" max="14335" width="7.140625" style="7" customWidth="1"/>
    <col min="14336" max="14336" width="15.7109375" style="7" customWidth="1"/>
    <col min="14337" max="14338" width="36.7109375" style="7" customWidth="1"/>
    <col min="14339" max="14339" width="4.7109375" style="7" customWidth="1"/>
    <col min="14340" max="14340" width="6.7109375" style="7" customWidth="1"/>
    <col min="14341" max="14341" width="15.7109375" style="7" customWidth="1"/>
    <col min="14342" max="14342" width="14.7109375" style="7" customWidth="1"/>
    <col min="14343" max="14343" width="7.7109375" style="7" customWidth="1"/>
    <col min="14344" max="14344" width="14.7109375" style="7" customWidth="1"/>
    <col min="14345" max="14346" width="9.7109375" style="7" customWidth="1"/>
    <col min="14347" max="14347" width="20.42578125" style="7" customWidth="1"/>
    <col min="14348" max="14351" width="8.5703125" style="7"/>
    <col min="14352" max="14352" width="9.7109375" style="7" bestFit="1" customWidth="1"/>
    <col min="14353" max="14590" width="8.5703125" style="7"/>
    <col min="14591" max="14591" width="7.140625" style="7" customWidth="1"/>
    <col min="14592" max="14592" width="15.7109375" style="7" customWidth="1"/>
    <col min="14593" max="14594" width="36.7109375" style="7" customWidth="1"/>
    <col min="14595" max="14595" width="4.7109375" style="7" customWidth="1"/>
    <col min="14596" max="14596" width="6.7109375" style="7" customWidth="1"/>
    <col min="14597" max="14597" width="15.7109375" style="7" customWidth="1"/>
    <col min="14598" max="14598" width="14.7109375" style="7" customWidth="1"/>
    <col min="14599" max="14599" width="7.7109375" style="7" customWidth="1"/>
    <col min="14600" max="14600" width="14.7109375" style="7" customWidth="1"/>
    <col min="14601" max="14602" width="9.7109375" style="7" customWidth="1"/>
    <col min="14603" max="14603" width="20.42578125" style="7" customWidth="1"/>
    <col min="14604" max="14607" width="8.5703125" style="7"/>
    <col min="14608" max="14608" width="9.7109375" style="7" bestFit="1" customWidth="1"/>
    <col min="14609" max="14846" width="8.5703125" style="7"/>
    <col min="14847" max="14847" width="7.140625" style="7" customWidth="1"/>
    <col min="14848" max="14848" width="15.7109375" style="7" customWidth="1"/>
    <col min="14849" max="14850" width="36.7109375" style="7" customWidth="1"/>
    <col min="14851" max="14851" width="4.7109375" style="7" customWidth="1"/>
    <col min="14852" max="14852" width="6.7109375" style="7" customWidth="1"/>
    <col min="14853" max="14853" width="15.7109375" style="7" customWidth="1"/>
    <col min="14854" max="14854" width="14.7109375" style="7" customWidth="1"/>
    <col min="14855" max="14855" width="7.7109375" style="7" customWidth="1"/>
    <col min="14856" max="14856" width="14.7109375" style="7" customWidth="1"/>
    <col min="14857" max="14858" width="9.7109375" style="7" customWidth="1"/>
    <col min="14859" max="14859" width="20.42578125" style="7" customWidth="1"/>
    <col min="14860" max="14863" width="8.5703125" style="7"/>
    <col min="14864" max="14864" width="9.7109375" style="7" bestFit="1" customWidth="1"/>
    <col min="14865" max="15102" width="8.5703125" style="7"/>
    <col min="15103" max="15103" width="7.140625" style="7" customWidth="1"/>
    <col min="15104" max="15104" width="15.7109375" style="7" customWidth="1"/>
    <col min="15105" max="15106" width="36.7109375" style="7" customWidth="1"/>
    <col min="15107" max="15107" width="4.7109375" style="7" customWidth="1"/>
    <col min="15108" max="15108" width="6.7109375" style="7" customWidth="1"/>
    <col min="15109" max="15109" width="15.7109375" style="7" customWidth="1"/>
    <col min="15110" max="15110" width="14.7109375" style="7" customWidth="1"/>
    <col min="15111" max="15111" width="7.7109375" style="7" customWidth="1"/>
    <col min="15112" max="15112" width="14.7109375" style="7" customWidth="1"/>
    <col min="15113" max="15114" width="9.7109375" style="7" customWidth="1"/>
    <col min="15115" max="15115" width="20.42578125" style="7" customWidth="1"/>
    <col min="15116" max="15119" width="8.5703125" style="7"/>
    <col min="15120" max="15120" width="9.7109375" style="7" bestFit="1" customWidth="1"/>
    <col min="15121" max="15358" width="8.5703125" style="7"/>
    <col min="15359" max="15359" width="7.140625" style="7" customWidth="1"/>
    <col min="15360" max="15360" width="15.7109375" style="7" customWidth="1"/>
    <col min="15361" max="15362" width="36.7109375" style="7" customWidth="1"/>
    <col min="15363" max="15363" width="4.7109375" style="7" customWidth="1"/>
    <col min="15364" max="15364" width="6.7109375" style="7" customWidth="1"/>
    <col min="15365" max="15365" width="15.7109375" style="7" customWidth="1"/>
    <col min="15366" max="15366" width="14.7109375" style="7" customWidth="1"/>
    <col min="15367" max="15367" width="7.7109375" style="7" customWidth="1"/>
    <col min="15368" max="15368" width="14.7109375" style="7" customWidth="1"/>
    <col min="15369" max="15370" width="9.7109375" style="7" customWidth="1"/>
    <col min="15371" max="15371" width="20.42578125" style="7" customWidth="1"/>
    <col min="15372" max="15375" width="8.5703125" style="7"/>
    <col min="15376" max="15376" width="9.7109375" style="7" bestFit="1" customWidth="1"/>
    <col min="15377" max="15614" width="8.5703125" style="7"/>
    <col min="15615" max="15615" width="7.140625" style="7" customWidth="1"/>
    <col min="15616" max="15616" width="15.7109375" style="7" customWidth="1"/>
    <col min="15617" max="15618" width="36.7109375" style="7" customWidth="1"/>
    <col min="15619" max="15619" width="4.7109375" style="7" customWidth="1"/>
    <col min="15620" max="15620" width="6.7109375" style="7" customWidth="1"/>
    <col min="15621" max="15621" width="15.7109375" style="7" customWidth="1"/>
    <col min="15622" max="15622" width="14.7109375" style="7" customWidth="1"/>
    <col min="15623" max="15623" width="7.7109375" style="7" customWidth="1"/>
    <col min="15624" max="15624" width="14.7109375" style="7" customWidth="1"/>
    <col min="15625" max="15626" width="9.7109375" style="7" customWidth="1"/>
    <col min="15627" max="15627" width="20.42578125" style="7" customWidth="1"/>
    <col min="15628" max="15631" width="8.5703125" style="7"/>
    <col min="15632" max="15632" width="9.7109375" style="7" bestFit="1" customWidth="1"/>
    <col min="15633" max="15870" width="8.5703125" style="7"/>
    <col min="15871" max="15871" width="7.140625" style="7" customWidth="1"/>
    <col min="15872" max="15872" width="15.7109375" style="7" customWidth="1"/>
    <col min="15873" max="15874" width="36.7109375" style="7" customWidth="1"/>
    <col min="15875" max="15875" width="4.7109375" style="7" customWidth="1"/>
    <col min="15876" max="15876" width="6.7109375" style="7" customWidth="1"/>
    <col min="15877" max="15877" width="15.7109375" style="7" customWidth="1"/>
    <col min="15878" max="15878" width="14.7109375" style="7" customWidth="1"/>
    <col min="15879" max="15879" width="7.7109375" style="7" customWidth="1"/>
    <col min="15880" max="15880" width="14.7109375" style="7" customWidth="1"/>
    <col min="15881" max="15882" width="9.7109375" style="7" customWidth="1"/>
    <col min="15883" max="15883" width="20.42578125" style="7" customWidth="1"/>
    <col min="15884" max="15887" width="8.5703125" style="7"/>
    <col min="15888" max="15888" width="9.7109375" style="7" bestFit="1" customWidth="1"/>
    <col min="15889" max="16126" width="8.5703125" style="7"/>
    <col min="16127" max="16127" width="7.140625" style="7" customWidth="1"/>
    <col min="16128" max="16128" width="15.7109375" style="7" customWidth="1"/>
    <col min="16129" max="16130" width="36.7109375" style="7" customWidth="1"/>
    <col min="16131" max="16131" width="4.7109375" style="7" customWidth="1"/>
    <col min="16132" max="16132" width="6.7109375" style="7" customWidth="1"/>
    <col min="16133" max="16133" width="15.7109375" style="7" customWidth="1"/>
    <col min="16134" max="16134" width="14.7109375" style="7" customWidth="1"/>
    <col min="16135" max="16135" width="7.7109375" style="7" customWidth="1"/>
    <col min="16136" max="16136" width="14.7109375" style="7" customWidth="1"/>
    <col min="16137" max="16138" width="9.7109375" style="7" customWidth="1"/>
    <col min="16139" max="16139" width="20.42578125" style="7" customWidth="1"/>
    <col min="16140" max="16143" width="8.5703125" style="7"/>
    <col min="16144" max="16144" width="9.7109375" style="7" bestFit="1" customWidth="1"/>
    <col min="16145" max="16384" width="8.5703125" style="7"/>
  </cols>
  <sheetData>
    <row r="1" spans="1:10" s="1" customFormat="1" ht="45" customHeight="1" x14ac:dyDescent="0.2">
      <c r="A1" s="200" t="s">
        <v>234</v>
      </c>
      <c r="B1" s="200"/>
      <c r="C1" s="200"/>
      <c r="D1" s="200"/>
      <c r="E1" s="200"/>
      <c r="F1" s="200"/>
      <c r="G1" s="200"/>
      <c r="H1" s="200"/>
      <c r="I1" s="200"/>
      <c r="J1" s="200"/>
    </row>
    <row r="2" spans="1:10" s="1" customFormat="1" ht="15" customHeight="1" x14ac:dyDescent="0.2">
      <c r="A2" s="201" t="s">
        <v>88</v>
      </c>
      <c r="B2" s="201"/>
      <c r="C2" s="201"/>
      <c r="D2" s="201"/>
      <c r="E2" s="201"/>
      <c r="F2" s="201"/>
      <c r="G2" s="201"/>
      <c r="H2" s="201"/>
      <c r="I2" s="201"/>
      <c r="J2" s="201"/>
    </row>
    <row r="3" spans="1:10" s="1" customFormat="1" ht="30" customHeight="1" x14ac:dyDescent="0.2">
      <c r="A3" s="202" t="s">
        <v>235</v>
      </c>
      <c r="B3" s="202"/>
      <c r="C3" s="202"/>
      <c r="D3" s="202"/>
      <c r="E3" s="202"/>
      <c r="F3" s="202"/>
      <c r="G3" s="202"/>
      <c r="H3" s="202"/>
      <c r="I3" s="202"/>
      <c r="J3" s="202"/>
    </row>
    <row r="4" spans="1:10" s="1" customFormat="1" ht="15" customHeight="1" x14ac:dyDescent="0.2">
      <c r="A4" s="54"/>
      <c r="B4" s="55" t="s">
        <v>236</v>
      </c>
      <c r="C4" s="56" t="s">
        <v>242</v>
      </c>
      <c r="D4" s="55"/>
      <c r="E4" s="57"/>
      <c r="F4" s="58"/>
      <c r="G4" s="54"/>
      <c r="H4" s="59"/>
      <c r="I4" s="59"/>
      <c r="J4" s="60"/>
    </row>
    <row r="5" spans="1:10" s="1" customFormat="1" ht="15" customHeight="1" x14ac:dyDescent="0.2">
      <c r="A5" s="54"/>
      <c r="B5" s="61"/>
      <c r="C5" s="62"/>
      <c r="D5" s="63"/>
      <c r="E5" s="54"/>
      <c r="F5" s="58"/>
      <c r="G5" s="54"/>
      <c r="H5" s="59"/>
      <c r="I5" s="59"/>
      <c r="J5" s="64"/>
    </row>
    <row r="6" spans="1:10" s="1" customFormat="1" ht="15" customHeight="1" x14ac:dyDescent="0.2">
      <c r="A6" s="54"/>
      <c r="B6" s="55" t="s">
        <v>89</v>
      </c>
      <c r="C6" s="65" t="s">
        <v>237</v>
      </c>
      <c r="D6" s="63"/>
      <c r="E6" s="54"/>
      <c r="F6" s="58"/>
      <c r="G6" s="55" t="s">
        <v>238</v>
      </c>
      <c r="H6" s="69"/>
      <c r="I6" s="59"/>
      <c r="J6" s="66"/>
    </row>
    <row r="7" spans="1:10" s="1" customFormat="1" ht="15" customHeight="1" x14ac:dyDescent="0.2">
      <c r="A7" s="54"/>
      <c r="B7" s="55" t="s">
        <v>90</v>
      </c>
      <c r="C7" s="65" t="s">
        <v>243</v>
      </c>
      <c r="D7" s="63"/>
      <c r="E7" s="54"/>
      <c r="F7" s="58"/>
      <c r="G7" s="55" t="s">
        <v>239</v>
      </c>
      <c r="H7" s="69"/>
      <c r="I7" s="59"/>
      <c r="J7" s="66"/>
    </row>
    <row r="8" spans="1:10" s="1" customFormat="1" ht="15" customHeight="1" x14ac:dyDescent="0.2">
      <c r="A8" s="54"/>
      <c r="B8" s="55" t="s">
        <v>240</v>
      </c>
      <c r="C8" s="65" t="s">
        <v>244</v>
      </c>
      <c r="D8" s="63"/>
      <c r="E8" s="54"/>
      <c r="F8" s="58"/>
      <c r="G8" s="55" t="s">
        <v>241</v>
      </c>
      <c r="H8" s="69"/>
      <c r="I8" s="59"/>
      <c r="J8" s="66"/>
    </row>
    <row r="9" spans="1:10" s="1" customFormat="1" ht="15" customHeight="1" x14ac:dyDescent="0.2">
      <c r="A9" s="54"/>
      <c r="B9" s="55"/>
      <c r="C9" s="67"/>
      <c r="D9" s="63"/>
      <c r="E9" s="54"/>
      <c r="F9" s="58"/>
      <c r="G9" s="54"/>
      <c r="H9" s="191"/>
      <c r="I9" s="191"/>
      <c r="J9" s="68"/>
    </row>
    <row r="10" spans="1:10" s="2" customFormat="1" ht="30" customHeight="1" x14ac:dyDescent="0.2">
      <c r="A10" s="203" t="s">
        <v>0</v>
      </c>
      <c r="B10" s="203" t="s">
        <v>1</v>
      </c>
      <c r="C10" s="203"/>
      <c r="D10" s="203"/>
      <c r="E10" s="203" t="s">
        <v>91</v>
      </c>
      <c r="F10" s="204" t="s">
        <v>2</v>
      </c>
      <c r="G10" s="205" t="s">
        <v>92</v>
      </c>
      <c r="H10" s="205" t="s">
        <v>93</v>
      </c>
      <c r="I10" s="205" t="s">
        <v>94</v>
      </c>
      <c r="J10" s="205" t="s">
        <v>95</v>
      </c>
    </row>
    <row r="11" spans="1:10" s="2" customFormat="1" ht="15" customHeight="1" x14ac:dyDescent="0.2">
      <c r="A11" s="203"/>
      <c r="B11" s="203"/>
      <c r="C11" s="203"/>
      <c r="D11" s="203"/>
      <c r="E11" s="203"/>
      <c r="F11" s="204"/>
      <c r="G11" s="205"/>
      <c r="H11" s="205"/>
      <c r="I11" s="205"/>
      <c r="J11" s="205"/>
    </row>
    <row r="12" spans="1:10" s="3" customFormat="1" ht="15" customHeight="1" x14ac:dyDescent="0.2">
      <c r="A12" s="77" t="s">
        <v>3</v>
      </c>
      <c r="B12" s="206" t="s">
        <v>4</v>
      </c>
      <c r="C12" s="206"/>
      <c r="D12" s="206"/>
      <c r="E12" s="206"/>
      <c r="F12" s="206"/>
      <c r="G12" s="206"/>
      <c r="H12" s="206"/>
      <c r="I12" s="206"/>
      <c r="J12" s="206"/>
    </row>
    <row r="13" spans="1:10" s="3" customFormat="1" ht="25.5" customHeight="1" x14ac:dyDescent="0.2">
      <c r="A13" s="78" t="s">
        <v>5</v>
      </c>
      <c r="B13" s="207" t="s">
        <v>193</v>
      </c>
      <c r="C13" s="207"/>
      <c r="D13" s="207"/>
      <c r="E13" s="79" t="s">
        <v>121</v>
      </c>
      <c r="F13" s="80">
        <v>26</v>
      </c>
      <c r="G13" s="108"/>
      <c r="H13" s="81">
        <f>G13*F13</f>
        <v>0</v>
      </c>
      <c r="I13" s="82">
        <f>H7</f>
        <v>0</v>
      </c>
      <c r="J13" s="81">
        <f>H13*(1+I13)</f>
        <v>0</v>
      </c>
    </row>
    <row r="14" spans="1:10" s="3" customFormat="1" ht="15" customHeight="1" x14ac:dyDescent="0.2">
      <c r="A14" s="78"/>
      <c r="B14" s="199" t="s">
        <v>6</v>
      </c>
      <c r="C14" s="199"/>
      <c r="D14" s="199"/>
      <c r="E14" s="83"/>
      <c r="F14" s="84"/>
      <c r="G14" s="85"/>
      <c r="H14" s="86">
        <f>H13</f>
        <v>0</v>
      </c>
      <c r="I14" s="86"/>
      <c r="J14" s="87">
        <f>J13</f>
        <v>0</v>
      </c>
    </row>
    <row r="15" spans="1:10" s="3" customFormat="1" ht="15" customHeight="1" x14ac:dyDescent="0.2">
      <c r="A15" s="208"/>
      <c r="B15" s="209"/>
      <c r="C15" s="209"/>
      <c r="D15" s="209"/>
      <c r="E15" s="209"/>
      <c r="F15" s="209"/>
      <c r="G15" s="209"/>
      <c r="H15" s="209"/>
      <c r="I15" s="209"/>
      <c r="J15" s="209"/>
    </row>
    <row r="16" spans="1:10" s="3" customFormat="1" ht="15" customHeight="1" x14ac:dyDescent="0.2">
      <c r="A16" s="77" t="s">
        <v>7</v>
      </c>
      <c r="B16" s="206" t="s">
        <v>82</v>
      </c>
      <c r="C16" s="206"/>
      <c r="D16" s="206"/>
      <c r="E16" s="206"/>
      <c r="F16" s="206"/>
      <c r="G16" s="206"/>
      <c r="H16" s="206"/>
      <c r="I16" s="206"/>
      <c r="J16" s="206"/>
    </row>
    <row r="17" spans="1:10" s="3" customFormat="1" ht="15" customHeight="1" x14ac:dyDescent="0.2">
      <c r="A17" s="78" t="s">
        <v>8</v>
      </c>
      <c r="B17" s="198" t="s">
        <v>115</v>
      </c>
      <c r="C17" s="198"/>
      <c r="D17" s="198"/>
      <c r="E17" s="78" t="s">
        <v>121</v>
      </c>
      <c r="F17" s="88">
        <v>9</v>
      </c>
      <c r="G17" s="108"/>
      <c r="H17" s="85">
        <f>G17*F17</f>
        <v>0</v>
      </c>
      <c r="I17" s="89">
        <f>H7</f>
        <v>0</v>
      </c>
      <c r="J17" s="81">
        <f>H17*(1+I17)</f>
        <v>0</v>
      </c>
    </row>
    <row r="18" spans="1:10" s="3" customFormat="1" ht="15" customHeight="1" x14ac:dyDescent="0.2">
      <c r="A18" s="78" t="s">
        <v>119</v>
      </c>
      <c r="B18" s="198" t="s">
        <v>116</v>
      </c>
      <c r="C18" s="198"/>
      <c r="D18" s="198"/>
      <c r="E18" s="78" t="s">
        <v>121</v>
      </c>
      <c r="F18" s="88">
        <v>6</v>
      </c>
      <c r="G18" s="108"/>
      <c r="H18" s="85">
        <f>G18*F18</f>
        <v>0</v>
      </c>
      <c r="I18" s="89">
        <f>H6</f>
        <v>0</v>
      </c>
      <c r="J18" s="81">
        <f t="shared" ref="J18:J19" si="0">H18*(1+I18)</f>
        <v>0</v>
      </c>
    </row>
    <row r="19" spans="1:10" s="3" customFormat="1" ht="15" customHeight="1" x14ac:dyDescent="0.2">
      <c r="A19" s="78" t="s">
        <v>120</v>
      </c>
      <c r="B19" s="198" t="s">
        <v>117</v>
      </c>
      <c r="C19" s="198"/>
      <c r="D19" s="198"/>
      <c r="E19" s="78" t="s">
        <v>121</v>
      </c>
      <c r="F19" s="88">
        <v>1.5</v>
      </c>
      <c r="G19" s="108"/>
      <c r="H19" s="85">
        <f t="shared" ref="H19" si="1">G19*F19</f>
        <v>0</v>
      </c>
      <c r="I19" s="89">
        <f>H6</f>
        <v>0</v>
      </c>
      <c r="J19" s="81">
        <f t="shared" si="0"/>
        <v>0</v>
      </c>
    </row>
    <row r="20" spans="1:10" s="3" customFormat="1" ht="15" customHeight="1" x14ac:dyDescent="0.2">
      <c r="A20" s="78"/>
      <c r="B20" s="199" t="s">
        <v>6</v>
      </c>
      <c r="C20" s="199"/>
      <c r="D20" s="199"/>
      <c r="E20" s="83"/>
      <c r="F20" s="84"/>
      <c r="G20" s="85"/>
      <c r="H20" s="86">
        <f>SUM(H17:H19)</f>
        <v>0</v>
      </c>
      <c r="I20" s="86"/>
      <c r="J20" s="87">
        <f>SUM(J17:J19)</f>
        <v>0</v>
      </c>
    </row>
    <row r="21" spans="1:10" s="3" customFormat="1" ht="15" customHeight="1" x14ac:dyDescent="0.2">
      <c r="A21" s="208"/>
      <c r="B21" s="209"/>
      <c r="C21" s="209"/>
      <c r="D21" s="209"/>
      <c r="E21" s="209"/>
      <c r="F21" s="209"/>
      <c r="G21" s="209"/>
      <c r="H21" s="209"/>
      <c r="I21" s="209"/>
      <c r="J21" s="209"/>
    </row>
    <row r="22" spans="1:10" s="3" customFormat="1" ht="15" customHeight="1" x14ac:dyDescent="0.2">
      <c r="A22" s="77" t="s">
        <v>9</v>
      </c>
      <c r="B22" s="206" t="s">
        <v>229</v>
      </c>
      <c r="C22" s="206"/>
      <c r="D22" s="206"/>
      <c r="E22" s="206"/>
      <c r="F22" s="206"/>
      <c r="G22" s="206"/>
      <c r="H22" s="206"/>
      <c r="I22" s="206"/>
      <c r="J22" s="206"/>
    </row>
    <row r="23" spans="1:10" s="3" customFormat="1" ht="15" customHeight="1" x14ac:dyDescent="0.2">
      <c r="A23" s="78" t="s">
        <v>11</v>
      </c>
      <c r="B23" s="198" t="s">
        <v>118</v>
      </c>
      <c r="C23" s="198"/>
      <c r="D23" s="198"/>
      <c r="E23" s="78" t="s">
        <v>214</v>
      </c>
      <c r="F23" s="88">
        <v>4</v>
      </c>
      <c r="G23" s="108"/>
      <c r="H23" s="85">
        <f t="shared" ref="H23" si="2">G23*F23</f>
        <v>0</v>
      </c>
      <c r="I23" s="89">
        <f>H6</f>
        <v>0</v>
      </c>
      <c r="J23" s="81">
        <f t="shared" ref="J23" si="3">H23*(1+I23)</f>
        <v>0</v>
      </c>
    </row>
    <row r="24" spans="1:10" s="3" customFormat="1" ht="15" customHeight="1" x14ac:dyDescent="0.2">
      <c r="A24" s="78"/>
      <c r="B24" s="199" t="s">
        <v>6</v>
      </c>
      <c r="C24" s="199"/>
      <c r="D24" s="199"/>
      <c r="E24" s="83"/>
      <c r="F24" s="84"/>
      <c r="G24" s="85"/>
      <c r="H24" s="86">
        <f>SUM(H23:H23)</f>
        <v>0</v>
      </c>
      <c r="I24" s="86"/>
      <c r="J24" s="87">
        <f>SUM(J23:J23)</f>
        <v>0</v>
      </c>
    </row>
    <row r="25" spans="1:10" s="3" customFormat="1" ht="15" customHeight="1" x14ac:dyDescent="0.2">
      <c r="A25" s="208"/>
      <c r="B25" s="209"/>
      <c r="C25" s="209"/>
      <c r="D25" s="209"/>
      <c r="E25" s="209"/>
      <c r="F25" s="209"/>
      <c r="G25" s="209"/>
      <c r="H25" s="209"/>
      <c r="I25" s="209"/>
      <c r="J25" s="209"/>
    </row>
    <row r="26" spans="1:10" s="3" customFormat="1" ht="15" customHeight="1" x14ac:dyDescent="0.2">
      <c r="A26" s="77" t="s">
        <v>12</v>
      </c>
      <c r="B26" s="206" t="s">
        <v>13</v>
      </c>
      <c r="C26" s="206"/>
      <c r="D26" s="206"/>
      <c r="E26" s="206"/>
      <c r="F26" s="206"/>
      <c r="G26" s="206"/>
      <c r="H26" s="206"/>
      <c r="I26" s="206"/>
      <c r="J26" s="206"/>
    </row>
    <row r="27" spans="1:10" s="3" customFormat="1" ht="15" customHeight="1" x14ac:dyDescent="0.2">
      <c r="A27" s="78" t="s">
        <v>14</v>
      </c>
      <c r="B27" s="198" t="s">
        <v>114</v>
      </c>
      <c r="C27" s="198"/>
      <c r="D27" s="198"/>
      <c r="E27" s="78"/>
      <c r="F27" s="88"/>
      <c r="G27" s="85"/>
      <c r="H27" s="85">
        <f>G27*F27</f>
        <v>0</v>
      </c>
      <c r="I27" s="89"/>
      <c r="J27" s="81">
        <f>H27*(1+I27)</f>
        <v>0</v>
      </c>
    </row>
    <row r="28" spans="1:10" s="3" customFormat="1" ht="15" customHeight="1" x14ac:dyDescent="0.2">
      <c r="A28" s="78"/>
      <c r="B28" s="199" t="s">
        <v>6</v>
      </c>
      <c r="C28" s="199"/>
      <c r="D28" s="199"/>
      <c r="E28" s="83"/>
      <c r="F28" s="84"/>
      <c r="G28" s="85"/>
      <c r="H28" s="86">
        <f>SUM(H27:H27)</f>
        <v>0</v>
      </c>
      <c r="I28" s="86"/>
      <c r="J28" s="87">
        <f>SUM(J27:J27)</f>
        <v>0</v>
      </c>
    </row>
    <row r="29" spans="1:10" s="3" customFormat="1" ht="15" customHeight="1" x14ac:dyDescent="0.2">
      <c r="A29" s="208"/>
      <c r="B29" s="209"/>
      <c r="C29" s="209"/>
      <c r="D29" s="209"/>
      <c r="E29" s="209"/>
      <c r="F29" s="209"/>
      <c r="G29" s="209"/>
      <c r="H29" s="209"/>
      <c r="I29" s="209"/>
      <c r="J29" s="209"/>
    </row>
    <row r="30" spans="1:10" s="3" customFormat="1" ht="15" customHeight="1" x14ac:dyDescent="0.2">
      <c r="A30" s="77" t="s">
        <v>15</v>
      </c>
      <c r="B30" s="206" t="s">
        <v>16</v>
      </c>
      <c r="C30" s="206"/>
      <c r="D30" s="206"/>
      <c r="E30" s="206"/>
      <c r="F30" s="206"/>
      <c r="G30" s="206"/>
      <c r="H30" s="206"/>
      <c r="I30" s="206"/>
      <c r="J30" s="206"/>
    </row>
    <row r="31" spans="1:10" s="3" customFormat="1" ht="15" customHeight="1" x14ac:dyDescent="0.2">
      <c r="A31" s="78" t="s">
        <v>17</v>
      </c>
      <c r="B31" s="198" t="s">
        <v>122</v>
      </c>
      <c r="C31" s="198"/>
      <c r="D31" s="198"/>
      <c r="E31" s="78" t="s">
        <v>121</v>
      </c>
      <c r="F31" s="88">
        <v>2.4</v>
      </c>
      <c r="G31" s="108"/>
      <c r="H31" s="85">
        <f>G31*F31</f>
        <v>0</v>
      </c>
      <c r="I31" s="89">
        <f>H6</f>
        <v>0</v>
      </c>
      <c r="J31" s="81">
        <f>H31*(1+I31)</f>
        <v>0</v>
      </c>
    </row>
    <row r="32" spans="1:10" s="3" customFormat="1" ht="15" customHeight="1" x14ac:dyDescent="0.2">
      <c r="A32" s="78"/>
      <c r="B32" s="199" t="s">
        <v>6</v>
      </c>
      <c r="C32" s="199"/>
      <c r="D32" s="199"/>
      <c r="E32" s="83"/>
      <c r="F32" s="84"/>
      <c r="G32" s="85"/>
      <c r="H32" s="86">
        <f>H31</f>
        <v>0</v>
      </c>
      <c r="I32" s="86"/>
      <c r="J32" s="87">
        <f>SUM(J31)</f>
        <v>0</v>
      </c>
    </row>
    <row r="33" spans="1:10" s="3" customFormat="1" ht="15" customHeight="1" x14ac:dyDescent="0.2">
      <c r="A33" s="208"/>
      <c r="B33" s="209"/>
      <c r="C33" s="209"/>
      <c r="D33" s="209"/>
      <c r="E33" s="209"/>
      <c r="F33" s="209"/>
      <c r="G33" s="209"/>
      <c r="H33" s="209"/>
      <c r="I33" s="209"/>
      <c r="J33" s="209"/>
    </row>
    <row r="34" spans="1:10" s="3" customFormat="1" ht="15" customHeight="1" x14ac:dyDescent="0.2">
      <c r="A34" s="77" t="s">
        <v>18</v>
      </c>
      <c r="B34" s="206" t="s">
        <v>19</v>
      </c>
      <c r="C34" s="206"/>
      <c r="D34" s="206"/>
      <c r="E34" s="206"/>
      <c r="F34" s="206"/>
      <c r="G34" s="206"/>
      <c r="H34" s="206"/>
      <c r="I34" s="206"/>
      <c r="J34" s="206"/>
    </row>
    <row r="35" spans="1:10" s="3" customFormat="1" ht="26.25" customHeight="1" x14ac:dyDescent="0.2">
      <c r="A35" s="78" t="s">
        <v>20</v>
      </c>
      <c r="B35" s="207" t="s">
        <v>196</v>
      </c>
      <c r="C35" s="207"/>
      <c r="D35" s="207"/>
      <c r="E35" s="79" t="s">
        <v>123</v>
      </c>
      <c r="F35" s="80">
        <v>57.7</v>
      </c>
      <c r="G35" s="108"/>
      <c r="H35" s="81">
        <f>G35*F35</f>
        <v>0</v>
      </c>
      <c r="I35" s="82">
        <f>H6</f>
        <v>0</v>
      </c>
      <c r="J35" s="81">
        <f>H35*(1+I35)</f>
        <v>0</v>
      </c>
    </row>
    <row r="36" spans="1:10" s="3" customFormat="1" ht="15" customHeight="1" x14ac:dyDescent="0.2">
      <c r="A36" s="78"/>
      <c r="B36" s="199" t="s">
        <v>6</v>
      </c>
      <c r="C36" s="199"/>
      <c r="D36" s="199"/>
      <c r="E36" s="83"/>
      <c r="F36" s="84"/>
      <c r="G36" s="85"/>
      <c r="H36" s="86">
        <f>SUM(H35:H35)</f>
        <v>0</v>
      </c>
      <c r="I36" s="86"/>
      <c r="J36" s="87">
        <f>SUM(J35:J35)</f>
        <v>0</v>
      </c>
    </row>
    <row r="37" spans="1:10" s="3" customFormat="1" ht="15" customHeight="1" x14ac:dyDescent="0.2">
      <c r="A37" s="208"/>
      <c r="B37" s="209"/>
      <c r="C37" s="209"/>
      <c r="D37" s="209"/>
      <c r="E37" s="209"/>
      <c r="F37" s="209"/>
      <c r="G37" s="209"/>
      <c r="H37" s="209"/>
      <c r="I37" s="209"/>
      <c r="J37" s="209"/>
    </row>
    <row r="38" spans="1:10" s="3" customFormat="1" ht="15" customHeight="1" x14ac:dyDescent="0.2">
      <c r="A38" s="77" t="s">
        <v>21</v>
      </c>
      <c r="B38" s="206" t="s">
        <v>230</v>
      </c>
      <c r="C38" s="206"/>
      <c r="D38" s="206"/>
      <c r="E38" s="206"/>
      <c r="F38" s="206"/>
      <c r="G38" s="206"/>
      <c r="H38" s="206"/>
      <c r="I38" s="206"/>
      <c r="J38" s="206"/>
    </row>
    <row r="39" spans="1:10" s="20" customFormat="1" ht="27.75" customHeight="1" x14ac:dyDescent="0.2">
      <c r="A39" s="78" t="s">
        <v>22</v>
      </c>
      <c r="B39" s="198" t="s">
        <v>209</v>
      </c>
      <c r="C39" s="198"/>
      <c r="D39" s="198"/>
      <c r="E39" s="78" t="s">
        <v>121</v>
      </c>
      <c r="F39" s="88">
        <v>28</v>
      </c>
      <c r="G39" s="108"/>
      <c r="H39" s="85">
        <f>G39*F39</f>
        <v>0</v>
      </c>
      <c r="I39" s="89">
        <f>H7</f>
        <v>0</v>
      </c>
      <c r="J39" s="81">
        <f>H39*(1+I39)</f>
        <v>0</v>
      </c>
    </row>
    <row r="40" spans="1:10" s="3" customFormat="1" ht="15" customHeight="1" x14ac:dyDescent="0.2">
      <c r="A40" s="78" t="s">
        <v>220</v>
      </c>
      <c r="B40" s="198" t="s">
        <v>226</v>
      </c>
      <c r="C40" s="198"/>
      <c r="D40" s="198"/>
      <c r="E40" s="78" t="s">
        <v>121</v>
      </c>
      <c r="F40" s="88">
        <v>6</v>
      </c>
      <c r="G40" s="108"/>
      <c r="H40" s="85">
        <f>G40*F40</f>
        <v>0</v>
      </c>
      <c r="I40" s="89">
        <f>H6</f>
        <v>0</v>
      </c>
      <c r="J40" s="81">
        <f>H40*(1+I40)</f>
        <v>0</v>
      </c>
    </row>
    <row r="41" spans="1:10" s="3" customFormat="1" ht="15" customHeight="1" x14ac:dyDescent="0.2">
      <c r="A41" s="78"/>
      <c r="B41" s="199" t="s">
        <v>6</v>
      </c>
      <c r="C41" s="199"/>
      <c r="D41" s="199"/>
      <c r="E41" s="83"/>
      <c r="F41" s="84"/>
      <c r="G41" s="85"/>
      <c r="H41" s="86">
        <f>SUM(H39:H40)</f>
        <v>0</v>
      </c>
      <c r="I41" s="86"/>
      <c r="J41" s="87">
        <f>SUM(J39:J40)</f>
        <v>0</v>
      </c>
    </row>
    <row r="42" spans="1:10" s="3" customFormat="1" ht="15" customHeight="1" x14ac:dyDescent="0.2">
      <c r="A42" s="208"/>
      <c r="B42" s="209"/>
      <c r="C42" s="209"/>
      <c r="D42" s="209"/>
      <c r="E42" s="209"/>
      <c r="F42" s="209"/>
      <c r="G42" s="209"/>
      <c r="H42" s="209"/>
      <c r="I42" s="209"/>
      <c r="J42" s="209"/>
    </row>
    <row r="43" spans="1:10" s="3" customFormat="1" ht="15" customHeight="1" x14ac:dyDescent="0.2">
      <c r="A43" s="77" t="s">
        <v>23</v>
      </c>
      <c r="B43" s="206" t="s">
        <v>73</v>
      </c>
      <c r="C43" s="206"/>
      <c r="D43" s="206"/>
      <c r="E43" s="206"/>
      <c r="F43" s="206"/>
      <c r="G43" s="206"/>
      <c r="H43" s="206"/>
      <c r="I43" s="206"/>
      <c r="J43" s="206"/>
    </row>
    <row r="44" spans="1:10" s="3" customFormat="1" ht="15" customHeight="1" x14ac:dyDescent="0.2">
      <c r="A44" s="79" t="s">
        <v>24</v>
      </c>
      <c r="B44" s="198" t="s">
        <v>114</v>
      </c>
      <c r="C44" s="198"/>
      <c r="D44" s="198"/>
      <c r="E44" s="79"/>
      <c r="F44" s="90"/>
      <c r="G44" s="85"/>
      <c r="H44" s="81">
        <f>G44*F44</f>
        <v>0</v>
      </c>
      <c r="I44" s="82"/>
      <c r="J44" s="81">
        <f>H44*(1+I44)</f>
        <v>0</v>
      </c>
    </row>
    <row r="45" spans="1:10" s="3" customFormat="1" ht="15" customHeight="1" x14ac:dyDescent="0.2">
      <c r="A45" s="78"/>
      <c r="B45" s="199" t="s">
        <v>6</v>
      </c>
      <c r="C45" s="199"/>
      <c r="D45" s="199"/>
      <c r="E45" s="83"/>
      <c r="F45" s="84"/>
      <c r="G45" s="85"/>
      <c r="H45" s="86">
        <f>SUM(H44:H44)</f>
        <v>0</v>
      </c>
      <c r="I45" s="86"/>
      <c r="J45" s="87">
        <f>SUM(J44:J44)</f>
        <v>0</v>
      </c>
    </row>
    <row r="46" spans="1:10" s="3" customFormat="1" ht="15" customHeight="1" x14ac:dyDescent="0.2">
      <c r="A46" s="208"/>
      <c r="B46" s="209"/>
      <c r="C46" s="209"/>
      <c r="D46" s="209"/>
      <c r="E46" s="209"/>
      <c r="F46" s="209"/>
      <c r="G46" s="209"/>
      <c r="H46" s="209"/>
      <c r="I46" s="209"/>
      <c r="J46" s="209"/>
    </row>
    <row r="47" spans="1:10" s="3" customFormat="1" ht="15" customHeight="1" x14ac:dyDescent="0.2">
      <c r="A47" s="77" t="s">
        <v>25</v>
      </c>
      <c r="B47" s="206" t="s">
        <v>26</v>
      </c>
      <c r="C47" s="206"/>
      <c r="D47" s="206"/>
      <c r="E47" s="206"/>
      <c r="F47" s="206"/>
      <c r="G47" s="206"/>
      <c r="H47" s="206"/>
      <c r="I47" s="206"/>
      <c r="J47" s="206"/>
    </row>
    <row r="48" spans="1:10" s="3" customFormat="1" ht="15" customHeight="1" x14ac:dyDescent="0.2">
      <c r="A48" s="78"/>
      <c r="B48" s="199" t="s">
        <v>124</v>
      </c>
      <c r="C48" s="199"/>
      <c r="D48" s="199"/>
      <c r="E48" s="78"/>
      <c r="F48" s="90"/>
      <c r="G48" s="85"/>
      <c r="H48" s="85"/>
      <c r="I48" s="89"/>
      <c r="J48" s="81"/>
    </row>
    <row r="49" spans="1:10" s="3" customFormat="1" ht="38.25" customHeight="1" x14ac:dyDescent="0.2">
      <c r="A49" s="78" t="s">
        <v>27</v>
      </c>
      <c r="B49" s="198" t="s">
        <v>126</v>
      </c>
      <c r="C49" s="198"/>
      <c r="D49" s="198"/>
      <c r="E49" s="78" t="s">
        <v>121</v>
      </c>
      <c r="F49" s="90">
        <v>27.8</v>
      </c>
      <c r="G49" s="108"/>
      <c r="H49" s="85">
        <f t="shared" ref="H49" si="4">G49*F49</f>
        <v>0</v>
      </c>
      <c r="I49" s="89">
        <f>H7</f>
        <v>0</v>
      </c>
      <c r="J49" s="81">
        <f t="shared" ref="J49" si="5">H49*(1+I49)</f>
        <v>0</v>
      </c>
    </row>
    <row r="50" spans="1:10" s="3" customFormat="1" ht="15" customHeight="1" x14ac:dyDescent="0.2">
      <c r="A50" s="78" t="s">
        <v>125</v>
      </c>
      <c r="B50" s="198" t="s">
        <v>127</v>
      </c>
      <c r="C50" s="198"/>
      <c r="D50" s="198"/>
      <c r="E50" s="78" t="s">
        <v>121</v>
      </c>
      <c r="F50" s="90">
        <v>29.8</v>
      </c>
      <c r="G50" s="108"/>
      <c r="H50" s="85">
        <f t="shared" ref="H50" si="6">G50*F50</f>
        <v>0</v>
      </c>
      <c r="I50" s="89">
        <f>H7</f>
        <v>0</v>
      </c>
      <c r="J50" s="81">
        <f t="shared" ref="J50" si="7">H50*(1+I50)</f>
        <v>0</v>
      </c>
    </row>
    <row r="51" spans="1:10" s="3" customFormat="1" ht="15" customHeight="1" x14ac:dyDescent="0.2">
      <c r="A51" s="78"/>
      <c r="B51" s="199" t="s">
        <v>225</v>
      </c>
      <c r="C51" s="199"/>
      <c r="D51" s="199"/>
      <c r="E51" s="78"/>
      <c r="F51" s="90"/>
      <c r="G51" s="85"/>
      <c r="H51" s="85"/>
      <c r="I51" s="89"/>
      <c r="J51" s="81"/>
    </row>
    <row r="52" spans="1:10" s="3" customFormat="1" ht="15" customHeight="1" x14ac:dyDescent="0.2">
      <c r="A52" s="78" t="s">
        <v>221</v>
      </c>
      <c r="B52" s="198" t="s">
        <v>224</v>
      </c>
      <c r="C52" s="198"/>
      <c r="D52" s="198"/>
      <c r="E52" s="78" t="s">
        <v>121</v>
      </c>
      <c r="F52" s="88">
        <v>15</v>
      </c>
      <c r="G52" s="108"/>
      <c r="H52" s="85">
        <f>G52*F52</f>
        <v>0</v>
      </c>
      <c r="I52" s="89">
        <f>H6</f>
        <v>0</v>
      </c>
      <c r="J52" s="81">
        <f>H52*(1+I52)</f>
        <v>0</v>
      </c>
    </row>
    <row r="53" spans="1:10" s="3" customFormat="1" ht="15" customHeight="1" x14ac:dyDescent="0.2">
      <c r="A53" s="78" t="s">
        <v>227</v>
      </c>
      <c r="B53" s="198" t="s">
        <v>215</v>
      </c>
      <c r="C53" s="198"/>
      <c r="D53" s="198"/>
      <c r="E53" s="78" t="s">
        <v>121</v>
      </c>
      <c r="F53" s="90">
        <v>15</v>
      </c>
      <c r="G53" s="108"/>
      <c r="H53" s="85">
        <f>G53*F53</f>
        <v>0</v>
      </c>
      <c r="I53" s="89">
        <f>H6</f>
        <v>0</v>
      </c>
      <c r="J53" s="81">
        <f>H53*(1+I53)</f>
        <v>0</v>
      </c>
    </row>
    <row r="54" spans="1:10" s="3" customFormat="1" ht="15" customHeight="1" x14ac:dyDescent="0.2">
      <c r="A54" s="78" t="s">
        <v>222</v>
      </c>
      <c r="B54" s="198" t="s">
        <v>223</v>
      </c>
      <c r="C54" s="198"/>
      <c r="D54" s="198"/>
      <c r="E54" s="78" t="s">
        <v>139</v>
      </c>
      <c r="F54" s="88">
        <v>7.5</v>
      </c>
      <c r="G54" s="108"/>
      <c r="H54" s="85">
        <f>G54*F54</f>
        <v>0</v>
      </c>
      <c r="I54" s="89">
        <f>H6</f>
        <v>0</v>
      </c>
      <c r="J54" s="81">
        <f>H54*(1+I54)</f>
        <v>0</v>
      </c>
    </row>
    <row r="55" spans="1:10" s="3" customFormat="1" ht="15" customHeight="1" x14ac:dyDescent="0.2">
      <c r="A55" s="78"/>
      <c r="B55" s="199" t="s">
        <v>6</v>
      </c>
      <c r="C55" s="199"/>
      <c r="D55" s="199"/>
      <c r="E55" s="83"/>
      <c r="F55" s="84"/>
      <c r="G55" s="85"/>
      <c r="H55" s="86">
        <f>SUM(H49:H54)</f>
        <v>0</v>
      </c>
      <c r="I55" s="86"/>
      <c r="J55" s="87">
        <f>SUM(J49:J54)</f>
        <v>0</v>
      </c>
    </row>
    <row r="56" spans="1:10" s="3" customFormat="1" ht="15" customHeight="1" x14ac:dyDescent="0.2">
      <c r="A56" s="208"/>
      <c r="B56" s="209"/>
      <c r="C56" s="209"/>
      <c r="D56" s="209"/>
      <c r="E56" s="209"/>
      <c r="F56" s="209"/>
      <c r="G56" s="209"/>
      <c r="H56" s="209"/>
      <c r="I56" s="209"/>
      <c r="J56" s="209"/>
    </row>
    <row r="57" spans="1:10" s="3" customFormat="1" ht="15" customHeight="1" x14ac:dyDescent="0.2">
      <c r="A57" s="77" t="s">
        <v>28</v>
      </c>
      <c r="B57" s="206" t="s">
        <v>142</v>
      </c>
      <c r="C57" s="206"/>
      <c r="D57" s="206"/>
      <c r="E57" s="77"/>
      <c r="F57" s="91"/>
      <c r="G57" s="92"/>
      <c r="H57" s="92"/>
      <c r="I57" s="92"/>
      <c r="J57" s="92"/>
    </row>
    <row r="58" spans="1:10" s="3" customFormat="1" ht="15" customHeight="1" x14ac:dyDescent="0.2">
      <c r="A58" s="78"/>
      <c r="B58" s="199" t="s">
        <v>137</v>
      </c>
      <c r="C58" s="199"/>
      <c r="D58" s="199"/>
      <c r="E58" s="78"/>
      <c r="F58" s="81"/>
      <c r="G58" s="85"/>
      <c r="H58" s="85"/>
      <c r="I58" s="89"/>
      <c r="J58" s="81"/>
    </row>
    <row r="59" spans="1:10" s="3" customFormat="1" ht="29.25" customHeight="1" x14ac:dyDescent="0.2">
      <c r="A59" s="78" t="s">
        <v>29</v>
      </c>
      <c r="B59" s="198" t="s">
        <v>194</v>
      </c>
      <c r="C59" s="198"/>
      <c r="D59" s="198"/>
      <c r="E59" s="78" t="s">
        <v>139</v>
      </c>
      <c r="F59" s="80">
        <v>500</v>
      </c>
      <c r="G59" s="108"/>
      <c r="H59" s="85">
        <f t="shared" ref="H59" si="8">G59*F59</f>
        <v>0</v>
      </c>
      <c r="I59" s="89">
        <f>$H$7</f>
        <v>0</v>
      </c>
      <c r="J59" s="81">
        <f t="shared" ref="J59" si="9">H59*(1+I59)</f>
        <v>0</v>
      </c>
    </row>
    <row r="60" spans="1:10" s="3" customFormat="1" ht="30.75" customHeight="1" x14ac:dyDescent="0.2">
      <c r="A60" s="78" t="s">
        <v>129</v>
      </c>
      <c r="B60" s="198" t="s">
        <v>195</v>
      </c>
      <c r="C60" s="198"/>
      <c r="D60" s="198"/>
      <c r="E60" s="78" t="s">
        <v>139</v>
      </c>
      <c r="F60" s="80">
        <v>70</v>
      </c>
      <c r="G60" s="108"/>
      <c r="H60" s="85">
        <f t="shared" ref="H60:H71" si="10">G60*F60</f>
        <v>0</v>
      </c>
      <c r="I60" s="89">
        <f>$H$7</f>
        <v>0</v>
      </c>
      <c r="J60" s="81">
        <f t="shared" ref="J60:J71" si="11">H60*(1+I60)</f>
        <v>0</v>
      </c>
    </row>
    <row r="61" spans="1:10" s="3" customFormat="1" ht="15" customHeight="1" x14ac:dyDescent="0.2">
      <c r="A61" s="78"/>
      <c r="B61" s="199" t="s">
        <v>138</v>
      </c>
      <c r="C61" s="199"/>
      <c r="D61" s="199"/>
      <c r="E61" s="78"/>
      <c r="F61" s="80"/>
      <c r="G61" s="85"/>
      <c r="H61" s="85"/>
      <c r="I61" s="89"/>
      <c r="J61" s="81"/>
    </row>
    <row r="62" spans="1:10" s="3" customFormat="1" ht="15" customHeight="1" x14ac:dyDescent="0.2">
      <c r="A62" s="78" t="s">
        <v>130</v>
      </c>
      <c r="B62" s="198" t="s">
        <v>143</v>
      </c>
      <c r="C62" s="198"/>
      <c r="D62" s="198"/>
      <c r="E62" s="78" t="s">
        <v>141</v>
      </c>
      <c r="F62" s="80">
        <v>1</v>
      </c>
      <c r="G62" s="108"/>
      <c r="H62" s="85">
        <f t="shared" si="10"/>
        <v>0</v>
      </c>
      <c r="I62" s="89">
        <f t="shared" ref="I62:I71" si="12">$H$7</f>
        <v>0</v>
      </c>
      <c r="J62" s="81">
        <f t="shared" si="11"/>
        <v>0</v>
      </c>
    </row>
    <row r="63" spans="1:10" s="3" customFormat="1" ht="15" customHeight="1" x14ac:dyDescent="0.2">
      <c r="A63" s="78" t="s">
        <v>131</v>
      </c>
      <c r="B63" s="198" t="s">
        <v>207</v>
      </c>
      <c r="C63" s="198"/>
      <c r="D63" s="198"/>
      <c r="E63" s="78" t="s">
        <v>141</v>
      </c>
      <c r="F63" s="80">
        <v>2</v>
      </c>
      <c r="G63" s="108"/>
      <c r="H63" s="85">
        <f t="shared" si="10"/>
        <v>0</v>
      </c>
      <c r="I63" s="89">
        <f t="shared" si="12"/>
        <v>0</v>
      </c>
      <c r="J63" s="81">
        <f t="shared" si="11"/>
        <v>0</v>
      </c>
    </row>
    <row r="64" spans="1:10" s="3" customFormat="1" ht="15" customHeight="1" x14ac:dyDescent="0.2">
      <c r="A64" s="78" t="s">
        <v>132</v>
      </c>
      <c r="B64" s="198" t="s">
        <v>206</v>
      </c>
      <c r="C64" s="198"/>
      <c r="D64" s="198"/>
      <c r="E64" s="78" t="s">
        <v>141</v>
      </c>
      <c r="F64" s="80">
        <v>1</v>
      </c>
      <c r="G64" s="108"/>
      <c r="H64" s="85">
        <f t="shared" si="10"/>
        <v>0</v>
      </c>
      <c r="I64" s="89">
        <f t="shared" si="12"/>
        <v>0</v>
      </c>
      <c r="J64" s="81">
        <f t="shared" si="11"/>
        <v>0</v>
      </c>
    </row>
    <row r="65" spans="1:10" s="3" customFormat="1" ht="15" customHeight="1" x14ac:dyDescent="0.2">
      <c r="A65" s="78" t="s">
        <v>133</v>
      </c>
      <c r="B65" s="198" t="s">
        <v>205</v>
      </c>
      <c r="C65" s="198"/>
      <c r="D65" s="198"/>
      <c r="E65" s="78" t="s">
        <v>141</v>
      </c>
      <c r="F65" s="80">
        <v>1</v>
      </c>
      <c r="G65" s="108"/>
      <c r="H65" s="85">
        <f t="shared" si="10"/>
        <v>0</v>
      </c>
      <c r="I65" s="89">
        <f t="shared" si="12"/>
        <v>0</v>
      </c>
      <c r="J65" s="81">
        <f t="shared" si="11"/>
        <v>0</v>
      </c>
    </row>
    <row r="66" spans="1:10" s="3" customFormat="1" ht="15" customHeight="1" x14ac:dyDescent="0.2">
      <c r="A66" s="78" t="s">
        <v>134</v>
      </c>
      <c r="B66" s="198" t="s">
        <v>208</v>
      </c>
      <c r="C66" s="198"/>
      <c r="D66" s="198"/>
      <c r="E66" s="78" t="s">
        <v>141</v>
      </c>
      <c r="F66" s="80">
        <v>2</v>
      </c>
      <c r="G66" s="108"/>
      <c r="H66" s="85">
        <f t="shared" si="10"/>
        <v>0</v>
      </c>
      <c r="I66" s="89">
        <f t="shared" si="12"/>
        <v>0</v>
      </c>
      <c r="J66" s="81">
        <f t="shared" si="11"/>
        <v>0</v>
      </c>
    </row>
    <row r="67" spans="1:10" s="3" customFormat="1" ht="15" customHeight="1" x14ac:dyDescent="0.2">
      <c r="A67" s="78"/>
      <c r="B67" s="199" t="s">
        <v>140</v>
      </c>
      <c r="C67" s="199"/>
      <c r="D67" s="199"/>
      <c r="E67" s="78"/>
      <c r="F67" s="80"/>
      <c r="G67" s="85"/>
      <c r="H67" s="85"/>
      <c r="I67" s="89"/>
      <c r="J67" s="81"/>
    </row>
    <row r="68" spans="1:10" s="3" customFormat="1" ht="26.25" customHeight="1" x14ac:dyDescent="0.2">
      <c r="A68" s="78" t="s">
        <v>135</v>
      </c>
      <c r="B68" s="198" t="s">
        <v>144</v>
      </c>
      <c r="C68" s="198"/>
      <c r="D68" s="198"/>
      <c r="E68" s="78" t="s">
        <v>141</v>
      </c>
      <c r="F68" s="80">
        <v>1</v>
      </c>
      <c r="G68" s="108"/>
      <c r="H68" s="85">
        <f t="shared" si="10"/>
        <v>0</v>
      </c>
      <c r="I68" s="89">
        <f t="shared" si="12"/>
        <v>0</v>
      </c>
      <c r="J68" s="81">
        <f t="shared" si="11"/>
        <v>0</v>
      </c>
    </row>
    <row r="69" spans="1:10" s="3" customFormat="1" ht="28.5" customHeight="1" x14ac:dyDescent="0.2">
      <c r="A69" s="78" t="s">
        <v>136</v>
      </c>
      <c r="B69" s="207" t="s">
        <v>145</v>
      </c>
      <c r="C69" s="207"/>
      <c r="D69" s="207"/>
      <c r="E69" s="79" t="s">
        <v>141</v>
      </c>
      <c r="F69" s="80">
        <v>1</v>
      </c>
      <c r="G69" s="108"/>
      <c r="H69" s="81">
        <f t="shared" si="10"/>
        <v>0</v>
      </c>
      <c r="I69" s="89">
        <f t="shared" si="12"/>
        <v>0</v>
      </c>
      <c r="J69" s="81">
        <f t="shared" si="11"/>
        <v>0</v>
      </c>
    </row>
    <row r="70" spans="1:10" s="3" customFormat="1" ht="15" customHeight="1" x14ac:dyDescent="0.2">
      <c r="A70" s="78" t="s">
        <v>83</v>
      </c>
      <c r="B70" s="198" t="s">
        <v>146</v>
      </c>
      <c r="C70" s="198"/>
      <c r="D70" s="198"/>
      <c r="E70" s="78" t="s">
        <v>141</v>
      </c>
      <c r="F70" s="80">
        <v>1</v>
      </c>
      <c r="G70" s="108"/>
      <c r="H70" s="85">
        <f t="shared" si="10"/>
        <v>0</v>
      </c>
      <c r="I70" s="89">
        <f t="shared" si="12"/>
        <v>0</v>
      </c>
      <c r="J70" s="81">
        <f t="shared" si="11"/>
        <v>0</v>
      </c>
    </row>
    <row r="71" spans="1:10" s="3" customFormat="1" ht="28.5" customHeight="1" x14ac:dyDescent="0.2">
      <c r="A71" s="78" t="s">
        <v>84</v>
      </c>
      <c r="B71" s="198" t="s">
        <v>147</v>
      </c>
      <c r="C71" s="198"/>
      <c r="D71" s="198"/>
      <c r="E71" s="78" t="s">
        <v>141</v>
      </c>
      <c r="F71" s="80">
        <v>2</v>
      </c>
      <c r="G71" s="108"/>
      <c r="H71" s="85">
        <f t="shared" si="10"/>
        <v>0</v>
      </c>
      <c r="I71" s="89">
        <f t="shared" si="12"/>
        <v>0</v>
      </c>
      <c r="J71" s="81">
        <f t="shared" si="11"/>
        <v>0</v>
      </c>
    </row>
    <row r="72" spans="1:10" s="3" customFormat="1" ht="15" customHeight="1" x14ac:dyDescent="0.2">
      <c r="A72" s="78"/>
      <c r="B72" s="199" t="s">
        <v>6</v>
      </c>
      <c r="C72" s="199"/>
      <c r="D72" s="199"/>
      <c r="E72" s="83"/>
      <c r="F72" s="84"/>
      <c r="G72" s="85"/>
      <c r="H72" s="86">
        <f>SUM(H58:H71)</f>
        <v>0</v>
      </c>
      <c r="I72" s="86"/>
      <c r="J72" s="87">
        <f>SUM(J58:J71)</f>
        <v>0</v>
      </c>
    </row>
    <row r="73" spans="1:10" s="3" customFormat="1" ht="15" customHeight="1" x14ac:dyDescent="0.2">
      <c r="A73" s="208"/>
      <c r="B73" s="209"/>
      <c r="C73" s="209"/>
      <c r="D73" s="209"/>
      <c r="E73" s="209"/>
      <c r="F73" s="209"/>
      <c r="G73" s="209"/>
      <c r="H73" s="209"/>
      <c r="I73" s="209"/>
      <c r="J73" s="209"/>
    </row>
    <row r="74" spans="1:10" s="3" customFormat="1" ht="15" customHeight="1" x14ac:dyDescent="0.2">
      <c r="A74" s="77" t="s">
        <v>30</v>
      </c>
      <c r="B74" s="206" t="s">
        <v>31</v>
      </c>
      <c r="C74" s="206"/>
      <c r="D74" s="206"/>
      <c r="E74" s="206"/>
      <c r="F74" s="206"/>
      <c r="G74" s="206"/>
      <c r="H74" s="206"/>
      <c r="I74" s="206"/>
      <c r="J74" s="206"/>
    </row>
    <row r="75" spans="1:10" s="3" customFormat="1" ht="15" customHeight="1" x14ac:dyDescent="0.2">
      <c r="A75" s="78"/>
      <c r="B75" s="199" t="s">
        <v>128</v>
      </c>
      <c r="C75" s="199"/>
      <c r="D75" s="199"/>
      <c r="E75" s="78"/>
      <c r="F75" s="81"/>
      <c r="G75" s="85"/>
      <c r="H75" s="85"/>
      <c r="I75" s="89"/>
      <c r="J75" s="81"/>
    </row>
    <row r="76" spans="1:10" s="3" customFormat="1" ht="15" customHeight="1" x14ac:dyDescent="0.2">
      <c r="A76" s="78" t="s">
        <v>32</v>
      </c>
      <c r="B76" s="198" t="s">
        <v>148</v>
      </c>
      <c r="C76" s="198"/>
      <c r="D76" s="198"/>
      <c r="E76" s="78" t="s">
        <v>141</v>
      </c>
      <c r="F76" s="90">
        <v>1</v>
      </c>
      <c r="G76" s="108"/>
      <c r="H76" s="85">
        <f t="shared" ref="H76" si="13">G76*F76</f>
        <v>0</v>
      </c>
      <c r="I76" s="89">
        <f t="shared" ref="I76" si="14">$H$7</f>
        <v>0</v>
      </c>
      <c r="J76" s="81">
        <f t="shared" ref="J76" si="15">H76*(1+I76)</f>
        <v>0</v>
      </c>
    </row>
    <row r="77" spans="1:10" s="3" customFormat="1" ht="15" customHeight="1" x14ac:dyDescent="0.2">
      <c r="A77" s="78"/>
      <c r="B77" s="199" t="s">
        <v>6</v>
      </c>
      <c r="C77" s="199"/>
      <c r="D77" s="199"/>
      <c r="E77" s="83"/>
      <c r="F77" s="84"/>
      <c r="G77" s="85"/>
      <c r="H77" s="86">
        <f>H76</f>
        <v>0</v>
      </c>
      <c r="I77" s="86"/>
      <c r="J77" s="87">
        <f>J76</f>
        <v>0</v>
      </c>
    </row>
    <row r="78" spans="1:10" s="3" customFormat="1" ht="15" customHeight="1" x14ac:dyDescent="0.2">
      <c r="A78" s="208"/>
      <c r="B78" s="209"/>
      <c r="C78" s="209"/>
      <c r="D78" s="209"/>
      <c r="E78" s="209"/>
      <c r="F78" s="209"/>
      <c r="G78" s="209"/>
      <c r="H78" s="209"/>
      <c r="I78" s="209"/>
      <c r="J78" s="209"/>
    </row>
    <row r="79" spans="1:10" s="3" customFormat="1" ht="15" customHeight="1" x14ac:dyDescent="0.2">
      <c r="A79" s="77" t="s">
        <v>33</v>
      </c>
      <c r="B79" s="206" t="s">
        <v>97</v>
      </c>
      <c r="C79" s="206"/>
      <c r="D79" s="206"/>
      <c r="E79" s="206"/>
      <c r="F79" s="206"/>
      <c r="G79" s="206"/>
      <c r="H79" s="206"/>
      <c r="I79" s="206"/>
      <c r="J79" s="206"/>
    </row>
    <row r="80" spans="1:10" s="3" customFormat="1" ht="15" customHeight="1" x14ac:dyDescent="0.2">
      <c r="A80" s="78"/>
      <c r="B80" s="199" t="s">
        <v>157</v>
      </c>
      <c r="C80" s="199"/>
      <c r="D80" s="199"/>
      <c r="E80" s="78"/>
      <c r="F80" s="80"/>
      <c r="G80" s="85"/>
      <c r="H80" s="85"/>
      <c r="I80" s="89"/>
      <c r="J80" s="81"/>
    </row>
    <row r="81" spans="1:10" s="3" customFormat="1" ht="15" customHeight="1" x14ac:dyDescent="0.2">
      <c r="A81" s="78" t="s">
        <v>34</v>
      </c>
      <c r="B81" s="198" t="s">
        <v>158</v>
      </c>
      <c r="C81" s="198"/>
      <c r="D81" s="198"/>
      <c r="E81" s="78" t="s">
        <v>141</v>
      </c>
      <c r="F81" s="80">
        <v>11</v>
      </c>
      <c r="G81" s="108"/>
      <c r="H81" s="85">
        <f t="shared" ref="H81" si="16">G81*F81</f>
        <v>0</v>
      </c>
      <c r="I81" s="89">
        <f>$H$6</f>
        <v>0</v>
      </c>
      <c r="J81" s="81">
        <f t="shared" ref="J81" si="17">H81*(1+I81)</f>
        <v>0</v>
      </c>
    </row>
    <row r="82" spans="1:10" s="3" customFormat="1" ht="15" customHeight="1" x14ac:dyDescent="0.2">
      <c r="A82" s="78" t="s">
        <v>149</v>
      </c>
      <c r="B82" s="198" t="s">
        <v>159</v>
      </c>
      <c r="C82" s="198"/>
      <c r="D82" s="198"/>
      <c r="E82" s="78" t="s">
        <v>141</v>
      </c>
      <c r="F82" s="80">
        <v>1</v>
      </c>
      <c r="G82" s="108"/>
      <c r="H82" s="85">
        <f t="shared" ref="H82:H94" si="18">G82*F82</f>
        <v>0</v>
      </c>
      <c r="I82" s="89">
        <f t="shared" ref="I82:I94" si="19">$H$6</f>
        <v>0</v>
      </c>
      <c r="J82" s="81">
        <f t="shared" ref="J82:J94" si="20">H82*(1+I82)</f>
        <v>0</v>
      </c>
    </row>
    <row r="83" spans="1:10" s="3" customFormat="1" ht="15" customHeight="1" x14ac:dyDescent="0.2">
      <c r="A83" s="78" t="s">
        <v>150</v>
      </c>
      <c r="B83" s="198" t="s">
        <v>219</v>
      </c>
      <c r="C83" s="198"/>
      <c r="D83" s="198"/>
      <c r="E83" s="78" t="s">
        <v>141</v>
      </c>
      <c r="F83" s="80">
        <v>1</v>
      </c>
      <c r="G83" s="108"/>
      <c r="H83" s="85">
        <f t="shared" ref="H83:H90" si="21">G83*F83</f>
        <v>0</v>
      </c>
      <c r="I83" s="89">
        <f t="shared" si="19"/>
        <v>0</v>
      </c>
      <c r="J83" s="81">
        <f t="shared" ref="J83:J90" si="22">H83*(1+I83)</f>
        <v>0</v>
      </c>
    </row>
    <row r="84" spans="1:10" s="3" customFormat="1" ht="15" customHeight="1" x14ac:dyDescent="0.2">
      <c r="A84" s="78" t="s">
        <v>151</v>
      </c>
      <c r="B84" s="198" t="s">
        <v>218</v>
      </c>
      <c r="C84" s="198"/>
      <c r="D84" s="198"/>
      <c r="E84" s="78" t="s">
        <v>141</v>
      </c>
      <c r="F84" s="80">
        <v>1</v>
      </c>
      <c r="G84" s="108"/>
      <c r="H84" s="85">
        <f t="shared" ref="H84" si="23">G84*F84</f>
        <v>0</v>
      </c>
      <c r="I84" s="89">
        <f t="shared" si="19"/>
        <v>0</v>
      </c>
      <c r="J84" s="81">
        <f t="shared" ref="J84" si="24">H84*(1+I84)</f>
        <v>0</v>
      </c>
    </row>
    <row r="85" spans="1:10" s="3" customFormat="1" ht="15" customHeight="1" x14ac:dyDescent="0.2">
      <c r="A85" s="78" t="s">
        <v>152</v>
      </c>
      <c r="B85" s="198" t="s">
        <v>217</v>
      </c>
      <c r="C85" s="198"/>
      <c r="D85" s="198"/>
      <c r="E85" s="78" t="s">
        <v>141</v>
      </c>
      <c r="F85" s="80">
        <v>1</v>
      </c>
      <c r="G85" s="108"/>
      <c r="H85" s="85">
        <f t="shared" si="21"/>
        <v>0</v>
      </c>
      <c r="I85" s="89">
        <f t="shared" si="19"/>
        <v>0</v>
      </c>
      <c r="J85" s="81">
        <f t="shared" si="22"/>
        <v>0</v>
      </c>
    </row>
    <row r="86" spans="1:10" s="3" customFormat="1" ht="15" customHeight="1" x14ac:dyDescent="0.2">
      <c r="A86" s="78" t="s">
        <v>153</v>
      </c>
      <c r="B86" s="198" t="s">
        <v>160</v>
      </c>
      <c r="C86" s="198"/>
      <c r="D86" s="198"/>
      <c r="E86" s="78" t="s">
        <v>139</v>
      </c>
      <c r="F86" s="80">
        <v>26.2</v>
      </c>
      <c r="G86" s="108"/>
      <c r="H86" s="85">
        <f t="shared" si="21"/>
        <v>0</v>
      </c>
      <c r="I86" s="89">
        <f t="shared" si="19"/>
        <v>0</v>
      </c>
      <c r="J86" s="81">
        <f t="shared" si="22"/>
        <v>0</v>
      </c>
    </row>
    <row r="87" spans="1:10" s="3" customFormat="1" ht="15" customHeight="1" x14ac:dyDescent="0.2">
      <c r="A87" s="78" t="s">
        <v>154</v>
      </c>
      <c r="B87" s="198" t="s">
        <v>161</v>
      </c>
      <c r="C87" s="198"/>
      <c r="D87" s="198"/>
      <c r="E87" s="78" t="s">
        <v>139</v>
      </c>
      <c r="F87" s="80">
        <v>27</v>
      </c>
      <c r="G87" s="108"/>
      <c r="H87" s="85">
        <f t="shared" si="21"/>
        <v>0</v>
      </c>
      <c r="I87" s="89">
        <f t="shared" si="19"/>
        <v>0</v>
      </c>
      <c r="J87" s="81">
        <f t="shared" si="22"/>
        <v>0</v>
      </c>
    </row>
    <row r="88" spans="1:10" s="3" customFormat="1" ht="15" customHeight="1" x14ac:dyDescent="0.2">
      <c r="A88" s="78" t="s">
        <v>155</v>
      </c>
      <c r="B88" s="198" t="s">
        <v>162</v>
      </c>
      <c r="C88" s="198"/>
      <c r="D88" s="198"/>
      <c r="E88" s="78" t="s">
        <v>141</v>
      </c>
      <c r="F88" s="80">
        <v>2</v>
      </c>
      <c r="G88" s="108"/>
      <c r="H88" s="85">
        <f t="shared" si="21"/>
        <v>0</v>
      </c>
      <c r="I88" s="89">
        <f t="shared" si="19"/>
        <v>0</v>
      </c>
      <c r="J88" s="81">
        <f t="shared" si="22"/>
        <v>0</v>
      </c>
    </row>
    <row r="89" spans="1:10" s="3" customFormat="1" ht="15" customHeight="1" x14ac:dyDescent="0.2">
      <c r="A89" s="78" t="s">
        <v>156</v>
      </c>
      <c r="B89" s="198" t="s">
        <v>163</v>
      </c>
      <c r="C89" s="198"/>
      <c r="D89" s="198"/>
      <c r="E89" s="78" t="s">
        <v>141</v>
      </c>
      <c r="F89" s="80">
        <v>3</v>
      </c>
      <c r="G89" s="108"/>
      <c r="H89" s="85">
        <f t="shared" si="21"/>
        <v>0</v>
      </c>
      <c r="I89" s="89">
        <f t="shared" si="19"/>
        <v>0</v>
      </c>
      <c r="J89" s="81">
        <f t="shared" si="22"/>
        <v>0</v>
      </c>
    </row>
    <row r="90" spans="1:10" s="3" customFormat="1" ht="15" customHeight="1" x14ac:dyDescent="0.2">
      <c r="A90" s="78" t="s">
        <v>85</v>
      </c>
      <c r="B90" s="198" t="s">
        <v>164</v>
      </c>
      <c r="C90" s="198"/>
      <c r="D90" s="198"/>
      <c r="E90" s="78" t="s">
        <v>141</v>
      </c>
      <c r="F90" s="80">
        <v>1</v>
      </c>
      <c r="G90" s="108"/>
      <c r="H90" s="85">
        <f t="shared" si="21"/>
        <v>0</v>
      </c>
      <c r="I90" s="89">
        <f t="shared" si="19"/>
        <v>0</v>
      </c>
      <c r="J90" s="81">
        <f t="shared" si="22"/>
        <v>0</v>
      </c>
    </row>
    <row r="91" spans="1:10" s="3" customFormat="1" ht="15" customHeight="1" x14ac:dyDescent="0.2">
      <c r="A91" s="78" t="s">
        <v>86</v>
      </c>
      <c r="B91" s="198" t="s">
        <v>165</v>
      </c>
      <c r="C91" s="198"/>
      <c r="D91" s="198"/>
      <c r="E91" s="78" t="s">
        <v>141</v>
      </c>
      <c r="F91" s="80">
        <v>2</v>
      </c>
      <c r="G91" s="108"/>
      <c r="H91" s="85">
        <f t="shared" si="18"/>
        <v>0</v>
      </c>
      <c r="I91" s="89">
        <f t="shared" si="19"/>
        <v>0</v>
      </c>
      <c r="J91" s="81">
        <f t="shared" si="20"/>
        <v>0</v>
      </c>
    </row>
    <row r="92" spans="1:10" s="3" customFormat="1" ht="15" customHeight="1" x14ac:dyDescent="0.2">
      <c r="A92" s="78" t="s">
        <v>87</v>
      </c>
      <c r="B92" s="198" t="s">
        <v>166</v>
      </c>
      <c r="C92" s="198"/>
      <c r="D92" s="198"/>
      <c r="E92" s="78" t="s">
        <v>141</v>
      </c>
      <c r="F92" s="80">
        <v>1</v>
      </c>
      <c r="G92" s="108"/>
      <c r="H92" s="85">
        <f t="shared" si="18"/>
        <v>0</v>
      </c>
      <c r="I92" s="89">
        <f t="shared" si="19"/>
        <v>0</v>
      </c>
      <c r="J92" s="81">
        <f t="shared" si="20"/>
        <v>0</v>
      </c>
    </row>
    <row r="93" spans="1:10" s="3" customFormat="1" ht="15" customHeight="1" x14ac:dyDescent="0.2">
      <c r="A93" s="78" t="s">
        <v>216</v>
      </c>
      <c r="B93" s="198" t="s">
        <v>167</v>
      </c>
      <c r="C93" s="198"/>
      <c r="D93" s="198"/>
      <c r="E93" s="78" t="s">
        <v>141</v>
      </c>
      <c r="F93" s="80">
        <v>2</v>
      </c>
      <c r="G93" s="108"/>
      <c r="H93" s="85">
        <f t="shared" si="18"/>
        <v>0</v>
      </c>
      <c r="I93" s="89">
        <f t="shared" si="19"/>
        <v>0</v>
      </c>
      <c r="J93" s="81">
        <f t="shared" si="20"/>
        <v>0</v>
      </c>
    </row>
    <row r="94" spans="1:10" s="3" customFormat="1" ht="15" customHeight="1" x14ac:dyDescent="0.2">
      <c r="A94" s="78" t="s">
        <v>228</v>
      </c>
      <c r="B94" s="198" t="s">
        <v>168</v>
      </c>
      <c r="C94" s="198"/>
      <c r="D94" s="198"/>
      <c r="E94" s="78" t="s">
        <v>141</v>
      </c>
      <c r="F94" s="80">
        <v>1</v>
      </c>
      <c r="G94" s="108"/>
      <c r="H94" s="85">
        <f t="shared" si="18"/>
        <v>0</v>
      </c>
      <c r="I94" s="89">
        <f t="shared" si="19"/>
        <v>0</v>
      </c>
      <c r="J94" s="81">
        <f t="shared" si="20"/>
        <v>0</v>
      </c>
    </row>
    <row r="95" spans="1:10" s="3" customFormat="1" ht="15" customHeight="1" x14ac:dyDescent="0.2">
      <c r="A95" s="78"/>
      <c r="B95" s="211" t="s">
        <v>6</v>
      </c>
      <c r="C95" s="212"/>
      <c r="D95" s="213"/>
      <c r="E95" s="83"/>
      <c r="F95" s="88"/>
      <c r="G95" s="85"/>
      <c r="H95" s="86">
        <f>SUM(H81:H94)</f>
        <v>0</v>
      </c>
      <c r="I95" s="86"/>
      <c r="J95" s="87">
        <f>SUM(J81:J94)</f>
        <v>0</v>
      </c>
    </row>
    <row r="96" spans="1:10" s="3" customFormat="1" ht="15" customHeight="1" x14ac:dyDescent="0.2">
      <c r="A96" s="208"/>
      <c r="B96" s="209"/>
      <c r="C96" s="209"/>
      <c r="D96" s="209"/>
      <c r="E96" s="209"/>
      <c r="F96" s="209"/>
      <c r="G96" s="209"/>
      <c r="H96" s="209"/>
      <c r="I96" s="209"/>
      <c r="J96" s="209"/>
    </row>
    <row r="97" spans="1:10" s="3" customFormat="1" ht="15" customHeight="1" x14ac:dyDescent="0.2">
      <c r="A97" s="77" t="s">
        <v>35</v>
      </c>
      <c r="B97" s="206" t="s">
        <v>36</v>
      </c>
      <c r="C97" s="206"/>
      <c r="D97" s="206"/>
      <c r="E97" s="206"/>
      <c r="F97" s="206"/>
      <c r="G97" s="206"/>
      <c r="H97" s="206"/>
      <c r="I97" s="206"/>
      <c r="J97" s="206"/>
    </row>
    <row r="98" spans="1:10" s="3" customFormat="1" ht="15" customHeight="1" x14ac:dyDescent="0.2">
      <c r="A98" s="78" t="s">
        <v>37</v>
      </c>
      <c r="B98" s="198" t="s">
        <v>114</v>
      </c>
      <c r="C98" s="198"/>
      <c r="D98" s="198"/>
      <c r="E98" s="78"/>
      <c r="F98" s="90"/>
      <c r="G98" s="85"/>
      <c r="H98" s="85">
        <f>G98*F98</f>
        <v>0</v>
      </c>
      <c r="I98" s="89"/>
      <c r="J98" s="81">
        <f>H98*(1+I98)</f>
        <v>0</v>
      </c>
    </row>
    <row r="99" spans="1:10" s="3" customFormat="1" ht="15" customHeight="1" x14ac:dyDescent="0.2">
      <c r="A99" s="78"/>
      <c r="B99" s="199" t="s">
        <v>6</v>
      </c>
      <c r="C99" s="199"/>
      <c r="D99" s="199"/>
      <c r="E99" s="83"/>
      <c r="F99" s="88"/>
      <c r="G99" s="85"/>
      <c r="H99" s="86">
        <f>SUM(H98:H98)</f>
        <v>0</v>
      </c>
      <c r="I99" s="86"/>
      <c r="J99" s="87">
        <f>SUM(J98:J98)</f>
        <v>0</v>
      </c>
    </row>
    <row r="100" spans="1:10" s="3" customFormat="1" ht="15" customHeight="1" x14ac:dyDescent="0.2">
      <c r="A100" s="208"/>
      <c r="B100" s="209"/>
      <c r="C100" s="209"/>
      <c r="D100" s="209"/>
      <c r="E100" s="209"/>
      <c r="F100" s="209"/>
      <c r="G100" s="209"/>
      <c r="H100" s="209"/>
      <c r="I100" s="209"/>
      <c r="J100" s="209"/>
    </row>
    <row r="101" spans="1:10" s="3" customFormat="1" ht="15" customHeight="1" x14ac:dyDescent="0.2">
      <c r="A101" s="77" t="s">
        <v>38</v>
      </c>
      <c r="B101" s="206" t="s">
        <v>39</v>
      </c>
      <c r="C101" s="206"/>
      <c r="D101" s="206"/>
      <c r="E101" s="206"/>
      <c r="F101" s="206"/>
      <c r="G101" s="206"/>
      <c r="H101" s="206"/>
      <c r="I101" s="206"/>
      <c r="J101" s="206"/>
    </row>
    <row r="102" spans="1:10" s="3" customFormat="1" ht="15" customHeight="1" x14ac:dyDescent="0.2">
      <c r="A102" s="78" t="s">
        <v>40</v>
      </c>
      <c r="B102" s="198" t="s">
        <v>114</v>
      </c>
      <c r="C102" s="198"/>
      <c r="D102" s="198"/>
      <c r="E102" s="78"/>
      <c r="F102" s="80"/>
      <c r="G102" s="85"/>
      <c r="H102" s="85">
        <v>0</v>
      </c>
      <c r="I102" s="89"/>
      <c r="J102" s="81">
        <v>0</v>
      </c>
    </row>
    <row r="103" spans="1:10" s="3" customFormat="1" ht="15" customHeight="1" x14ac:dyDescent="0.2">
      <c r="A103" s="78"/>
      <c r="B103" s="199" t="s">
        <v>6</v>
      </c>
      <c r="C103" s="199"/>
      <c r="D103" s="199"/>
      <c r="E103" s="78"/>
      <c r="F103" s="88"/>
      <c r="G103" s="85"/>
      <c r="H103" s="86">
        <f>H102</f>
        <v>0</v>
      </c>
      <c r="I103" s="85"/>
      <c r="J103" s="87">
        <f>J102</f>
        <v>0</v>
      </c>
    </row>
    <row r="104" spans="1:10" s="3" customFormat="1" ht="15" customHeight="1" x14ac:dyDescent="0.2">
      <c r="A104" s="208"/>
      <c r="B104" s="209"/>
      <c r="C104" s="209"/>
      <c r="D104" s="209"/>
      <c r="E104" s="209"/>
      <c r="F104" s="209"/>
      <c r="G104" s="209"/>
      <c r="H104" s="209"/>
      <c r="I104" s="209"/>
      <c r="J104" s="209"/>
    </row>
    <row r="105" spans="1:10" s="3" customFormat="1" ht="15" customHeight="1" x14ac:dyDescent="0.2">
      <c r="A105" s="77" t="s">
        <v>41</v>
      </c>
      <c r="B105" s="206" t="s">
        <v>74</v>
      </c>
      <c r="C105" s="206"/>
      <c r="D105" s="206"/>
      <c r="E105" s="206"/>
      <c r="F105" s="206"/>
      <c r="G105" s="206"/>
      <c r="H105" s="206"/>
      <c r="I105" s="206"/>
      <c r="J105" s="206"/>
    </row>
    <row r="106" spans="1:10" s="3" customFormat="1" ht="15" customHeight="1" x14ac:dyDescent="0.2">
      <c r="A106" s="78"/>
      <c r="B106" s="199" t="s">
        <v>171</v>
      </c>
      <c r="C106" s="199"/>
      <c r="D106" s="199"/>
      <c r="E106" s="78"/>
      <c r="F106" s="80"/>
      <c r="G106" s="85"/>
      <c r="H106" s="85"/>
      <c r="I106" s="89"/>
      <c r="J106" s="81"/>
    </row>
    <row r="107" spans="1:10" s="3" customFormat="1" ht="15" customHeight="1" x14ac:dyDescent="0.2">
      <c r="A107" s="78" t="s">
        <v>42</v>
      </c>
      <c r="B107" s="198" t="s">
        <v>172</v>
      </c>
      <c r="C107" s="198"/>
      <c r="D107" s="198"/>
      <c r="E107" s="78" t="s">
        <v>121</v>
      </c>
      <c r="F107" s="80">
        <v>4</v>
      </c>
      <c r="G107" s="108"/>
      <c r="H107" s="85">
        <f t="shared" ref="H107:H109" si="25">G107*F107</f>
        <v>0</v>
      </c>
      <c r="I107" s="89">
        <f t="shared" ref="I107:I109" si="26">$H$6</f>
        <v>0</v>
      </c>
      <c r="J107" s="81">
        <f t="shared" ref="J107:J109" si="27">H107*(1+I107)</f>
        <v>0</v>
      </c>
    </row>
    <row r="108" spans="1:10" s="3" customFormat="1" ht="15" customHeight="1" x14ac:dyDescent="0.2">
      <c r="A108" s="78" t="s">
        <v>169</v>
      </c>
      <c r="B108" s="198" t="s">
        <v>173</v>
      </c>
      <c r="C108" s="198"/>
      <c r="D108" s="198"/>
      <c r="E108" s="78" t="s">
        <v>121</v>
      </c>
      <c r="F108" s="80">
        <v>28</v>
      </c>
      <c r="G108" s="108"/>
      <c r="H108" s="85">
        <f t="shared" si="25"/>
        <v>0</v>
      </c>
      <c r="I108" s="89">
        <f t="shared" si="26"/>
        <v>0</v>
      </c>
      <c r="J108" s="81">
        <f t="shared" si="27"/>
        <v>0</v>
      </c>
    </row>
    <row r="109" spans="1:10" s="43" customFormat="1" ht="15" customHeight="1" x14ac:dyDescent="0.2">
      <c r="A109" s="79" t="s">
        <v>170</v>
      </c>
      <c r="B109" s="207" t="s">
        <v>184</v>
      </c>
      <c r="C109" s="207"/>
      <c r="D109" s="207"/>
      <c r="E109" s="79" t="s">
        <v>121</v>
      </c>
      <c r="F109" s="80">
        <v>4.2</v>
      </c>
      <c r="G109" s="108"/>
      <c r="H109" s="81">
        <f t="shared" si="25"/>
        <v>0</v>
      </c>
      <c r="I109" s="89">
        <f t="shared" si="26"/>
        <v>0</v>
      </c>
      <c r="J109" s="81">
        <f t="shared" si="27"/>
        <v>0</v>
      </c>
    </row>
    <row r="110" spans="1:10" s="3" customFormat="1" ht="15" customHeight="1" x14ac:dyDescent="0.2">
      <c r="A110" s="78"/>
      <c r="B110" s="199" t="s">
        <v>6</v>
      </c>
      <c r="C110" s="199"/>
      <c r="D110" s="199"/>
      <c r="E110" s="83"/>
      <c r="F110" s="88"/>
      <c r="G110" s="85"/>
      <c r="H110" s="86">
        <f>SUM(H107:H109)</f>
        <v>0</v>
      </c>
      <c r="I110" s="86"/>
      <c r="J110" s="87">
        <f>SUM(J107:J109)</f>
        <v>0</v>
      </c>
    </row>
    <row r="111" spans="1:10" s="3" customFormat="1" ht="15" customHeight="1" x14ac:dyDescent="0.2">
      <c r="A111" s="208"/>
      <c r="B111" s="209"/>
      <c r="C111" s="209"/>
      <c r="D111" s="209"/>
      <c r="E111" s="209"/>
      <c r="F111" s="209"/>
      <c r="G111" s="209"/>
      <c r="H111" s="209"/>
      <c r="I111" s="209"/>
      <c r="J111" s="209"/>
    </row>
    <row r="112" spans="1:10" s="3" customFormat="1" ht="15" customHeight="1" x14ac:dyDescent="0.2">
      <c r="A112" s="77" t="s">
        <v>43</v>
      </c>
      <c r="B112" s="206" t="s">
        <v>44</v>
      </c>
      <c r="C112" s="206"/>
      <c r="D112" s="206"/>
      <c r="E112" s="206"/>
      <c r="F112" s="206"/>
      <c r="G112" s="206"/>
      <c r="H112" s="206"/>
      <c r="I112" s="206"/>
      <c r="J112" s="206"/>
    </row>
    <row r="113" spans="1:10" s="3" customFormat="1" ht="15" customHeight="1" x14ac:dyDescent="0.2">
      <c r="A113" s="78" t="s">
        <v>45</v>
      </c>
      <c r="B113" s="198" t="s">
        <v>114</v>
      </c>
      <c r="C113" s="198"/>
      <c r="D113" s="198"/>
      <c r="E113" s="78"/>
      <c r="F113" s="93"/>
      <c r="G113" s="85"/>
      <c r="H113" s="85">
        <f>G113*F113</f>
        <v>0</v>
      </c>
      <c r="I113" s="89"/>
      <c r="J113" s="81">
        <f>H113*(1+I113)</f>
        <v>0</v>
      </c>
    </row>
    <row r="114" spans="1:10" s="3" customFormat="1" ht="15" customHeight="1" x14ac:dyDescent="0.2">
      <c r="A114" s="78"/>
      <c r="B114" s="199" t="s">
        <v>6</v>
      </c>
      <c r="C114" s="199"/>
      <c r="D114" s="199"/>
      <c r="E114" s="78"/>
      <c r="F114" s="88"/>
      <c r="G114" s="85"/>
      <c r="H114" s="86">
        <f>SUM(H113)</f>
        <v>0</v>
      </c>
      <c r="I114" s="85"/>
      <c r="J114" s="87">
        <f>SUM(J113:J113)</f>
        <v>0</v>
      </c>
    </row>
    <row r="115" spans="1:10" s="3" customFormat="1" ht="15" customHeight="1" x14ac:dyDescent="0.2">
      <c r="A115" s="208"/>
      <c r="B115" s="209"/>
      <c r="C115" s="209"/>
      <c r="D115" s="209"/>
      <c r="E115" s="209"/>
      <c r="F115" s="209"/>
      <c r="G115" s="209"/>
      <c r="H115" s="209"/>
      <c r="I115" s="209"/>
      <c r="J115" s="209"/>
    </row>
    <row r="116" spans="1:10" s="3" customFormat="1" ht="15" customHeight="1" x14ac:dyDescent="0.2">
      <c r="A116" s="77" t="s">
        <v>46</v>
      </c>
      <c r="B116" s="206" t="s">
        <v>47</v>
      </c>
      <c r="C116" s="206"/>
      <c r="D116" s="206"/>
      <c r="E116" s="206"/>
      <c r="F116" s="206"/>
      <c r="G116" s="206"/>
      <c r="H116" s="206"/>
      <c r="I116" s="206"/>
      <c r="J116" s="206"/>
    </row>
    <row r="117" spans="1:10" s="3" customFormat="1" ht="15" customHeight="1" x14ac:dyDescent="0.2">
      <c r="A117" s="78"/>
      <c r="B117" s="211" t="s">
        <v>181</v>
      </c>
      <c r="C117" s="212"/>
      <c r="D117" s="213"/>
      <c r="E117" s="78"/>
      <c r="F117" s="80"/>
      <c r="G117" s="85"/>
      <c r="H117" s="85"/>
      <c r="I117" s="89"/>
      <c r="J117" s="81"/>
    </row>
    <row r="118" spans="1:10" s="3" customFormat="1" ht="15" customHeight="1" x14ac:dyDescent="0.2">
      <c r="A118" s="79" t="s">
        <v>48</v>
      </c>
      <c r="B118" s="207" t="s">
        <v>185</v>
      </c>
      <c r="C118" s="207"/>
      <c r="D118" s="207"/>
      <c r="E118" s="79" t="s">
        <v>121</v>
      </c>
      <c r="F118" s="80">
        <v>56</v>
      </c>
      <c r="G118" s="108"/>
      <c r="H118" s="81">
        <f t="shared" ref="H118:H120" si="28">G118*F118</f>
        <v>0</v>
      </c>
      <c r="I118" s="89">
        <f t="shared" ref="I118:I120" si="29">$H$6</f>
        <v>0</v>
      </c>
      <c r="J118" s="81">
        <f t="shared" ref="J118:J120" si="30">H118*(1+I118)</f>
        <v>0</v>
      </c>
    </row>
    <row r="119" spans="1:10" s="3" customFormat="1" ht="15" customHeight="1" x14ac:dyDescent="0.2">
      <c r="A119" s="79" t="s">
        <v>174</v>
      </c>
      <c r="B119" s="207" t="s">
        <v>186</v>
      </c>
      <c r="C119" s="207"/>
      <c r="D119" s="207"/>
      <c r="E119" s="79" t="s">
        <v>121</v>
      </c>
      <c r="F119" s="80">
        <v>56</v>
      </c>
      <c r="G119" s="108"/>
      <c r="H119" s="81">
        <f t="shared" si="28"/>
        <v>0</v>
      </c>
      <c r="I119" s="89">
        <f t="shared" si="29"/>
        <v>0</v>
      </c>
      <c r="J119" s="81">
        <f t="shared" si="30"/>
        <v>0</v>
      </c>
    </row>
    <row r="120" spans="1:10" s="3" customFormat="1" ht="15" customHeight="1" x14ac:dyDescent="0.2">
      <c r="A120" s="79" t="s">
        <v>175</v>
      </c>
      <c r="B120" s="207" t="s">
        <v>187</v>
      </c>
      <c r="C120" s="207"/>
      <c r="D120" s="207"/>
      <c r="E120" s="79" t="s">
        <v>121</v>
      </c>
      <c r="F120" s="80">
        <v>56</v>
      </c>
      <c r="G120" s="108"/>
      <c r="H120" s="81">
        <f t="shared" si="28"/>
        <v>0</v>
      </c>
      <c r="I120" s="89">
        <f t="shared" si="29"/>
        <v>0</v>
      </c>
      <c r="J120" s="81">
        <f t="shared" si="30"/>
        <v>0</v>
      </c>
    </row>
    <row r="121" spans="1:10" s="3" customFormat="1" ht="15" customHeight="1" x14ac:dyDescent="0.2">
      <c r="A121" s="79"/>
      <c r="B121" s="210" t="s">
        <v>182</v>
      </c>
      <c r="C121" s="210"/>
      <c r="D121" s="210"/>
      <c r="E121" s="79"/>
      <c r="F121" s="80"/>
      <c r="G121" s="81"/>
      <c r="H121" s="81"/>
      <c r="I121" s="82"/>
      <c r="J121" s="81"/>
    </row>
    <row r="122" spans="1:10" s="43" customFormat="1" ht="15" customHeight="1" x14ac:dyDescent="0.2">
      <c r="A122" s="79" t="s">
        <v>176</v>
      </c>
      <c r="B122" s="207" t="s">
        <v>185</v>
      </c>
      <c r="C122" s="207"/>
      <c r="D122" s="207"/>
      <c r="E122" s="79" t="s">
        <v>121</v>
      </c>
      <c r="F122" s="80">
        <v>31.2</v>
      </c>
      <c r="G122" s="108"/>
      <c r="H122" s="81">
        <f t="shared" ref="H122:H124" si="31">G122*F122</f>
        <v>0</v>
      </c>
      <c r="I122" s="89">
        <f t="shared" ref="I122:I124" si="32">$H$6</f>
        <v>0</v>
      </c>
      <c r="J122" s="81">
        <f t="shared" ref="J122:J124" si="33">H122*(1+I122)</f>
        <v>0</v>
      </c>
    </row>
    <row r="123" spans="1:10" s="3" customFormat="1" ht="15" customHeight="1" x14ac:dyDescent="0.2">
      <c r="A123" s="79" t="s">
        <v>177</v>
      </c>
      <c r="B123" s="207" t="s">
        <v>186</v>
      </c>
      <c r="C123" s="207"/>
      <c r="D123" s="207"/>
      <c r="E123" s="79" t="s">
        <v>121</v>
      </c>
      <c r="F123" s="80">
        <v>31.2</v>
      </c>
      <c r="G123" s="108"/>
      <c r="H123" s="81">
        <f t="shared" si="31"/>
        <v>0</v>
      </c>
      <c r="I123" s="89">
        <f t="shared" si="32"/>
        <v>0</v>
      </c>
      <c r="J123" s="81">
        <f t="shared" si="33"/>
        <v>0</v>
      </c>
    </row>
    <row r="124" spans="1:10" s="3" customFormat="1" ht="15" customHeight="1" x14ac:dyDescent="0.2">
      <c r="A124" s="79" t="s">
        <v>178</v>
      </c>
      <c r="B124" s="207" t="s">
        <v>187</v>
      </c>
      <c r="C124" s="207"/>
      <c r="D124" s="207"/>
      <c r="E124" s="79" t="s">
        <v>121</v>
      </c>
      <c r="F124" s="80">
        <v>84</v>
      </c>
      <c r="G124" s="108"/>
      <c r="H124" s="81">
        <f t="shared" si="31"/>
        <v>0</v>
      </c>
      <c r="I124" s="89">
        <f t="shared" si="32"/>
        <v>0</v>
      </c>
      <c r="J124" s="81">
        <f t="shared" si="33"/>
        <v>0</v>
      </c>
    </row>
    <row r="125" spans="1:10" s="3" customFormat="1" ht="15" customHeight="1" x14ac:dyDescent="0.2">
      <c r="A125" s="79"/>
      <c r="B125" s="210" t="s">
        <v>183</v>
      </c>
      <c r="C125" s="210"/>
      <c r="D125" s="210"/>
      <c r="E125" s="79"/>
      <c r="F125" s="80"/>
      <c r="G125" s="81"/>
      <c r="H125" s="81"/>
      <c r="I125" s="82"/>
      <c r="J125" s="81"/>
    </row>
    <row r="126" spans="1:10" s="3" customFormat="1" ht="27.75" customHeight="1" x14ac:dyDescent="0.2">
      <c r="A126" s="79" t="s">
        <v>179</v>
      </c>
      <c r="B126" s="207" t="s">
        <v>189</v>
      </c>
      <c r="C126" s="207"/>
      <c r="D126" s="207"/>
      <c r="E126" s="79" t="s">
        <v>121</v>
      </c>
      <c r="F126" s="80">
        <v>8.5</v>
      </c>
      <c r="G126" s="108"/>
      <c r="H126" s="81">
        <f t="shared" ref="H126:H127" si="34">G126*F126</f>
        <v>0</v>
      </c>
      <c r="I126" s="89">
        <f t="shared" ref="I126:I127" si="35">$H$6</f>
        <v>0</v>
      </c>
      <c r="J126" s="81">
        <f t="shared" ref="J126:J127" si="36">H126*(1+I126)</f>
        <v>0</v>
      </c>
    </row>
    <row r="127" spans="1:10" s="3" customFormat="1" ht="26.25" customHeight="1" x14ac:dyDescent="0.2">
      <c r="A127" s="79" t="s">
        <v>180</v>
      </c>
      <c r="B127" s="207" t="s">
        <v>190</v>
      </c>
      <c r="C127" s="207"/>
      <c r="D127" s="207"/>
      <c r="E127" s="79" t="s">
        <v>121</v>
      </c>
      <c r="F127" s="80">
        <v>8.5</v>
      </c>
      <c r="G127" s="108"/>
      <c r="H127" s="81">
        <f t="shared" si="34"/>
        <v>0</v>
      </c>
      <c r="I127" s="89">
        <f t="shared" si="35"/>
        <v>0</v>
      </c>
      <c r="J127" s="81">
        <f t="shared" si="36"/>
        <v>0</v>
      </c>
    </row>
    <row r="128" spans="1:10" s="3" customFormat="1" ht="15" customHeight="1" x14ac:dyDescent="0.2">
      <c r="A128" s="85"/>
      <c r="B128" s="214" t="s">
        <v>6</v>
      </c>
      <c r="C128" s="214"/>
      <c r="D128" s="214"/>
      <c r="E128" s="85"/>
      <c r="F128" s="85"/>
      <c r="G128" s="85"/>
      <c r="H128" s="86">
        <f>SUM(H118:H127)</f>
        <v>0</v>
      </c>
      <c r="I128" s="85"/>
      <c r="J128" s="87">
        <f>SUM(J118:J127)</f>
        <v>0</v>
      </c>
    </row>
    <row r="129" spans="1:10" s="3" customFormat="1" ht="15" customHeight="1" x14ac:dyDescent="0.2">
      <c r="A129" s="208"/>
      <c r="B129" s="209"/>
      <c r="C129" s="209"/>
      <c r="D129" s="209"/>
      <c r="E129" s="209"/>
      <c r="F129" s="209"/>
      <c r="G129" s="209"/>
      <c r="H129" s="209"/>
      <c r="I129" s="209"/>
      <c r="J129" s="209"/>
    </row>
    <row r="130" spans="1:10" s="3" customFormat="1" ht="15" customHeight="1" x14ac:dyDescent="0.2">
      <c r="A130" s="77" t="s">
        <v>49</v>
      </c>
      <c r="B130" s="206" t="s">
        <v>50</v>
      </c>
      <c r="C130" s="206"/>
      <c r="D130" s="206"/>
      <c r="E130" s="206"/>
      <c r="F130" s="206"/>
      <c r="G130" s="206"/>
      <c r="H130" s="206"/>
      <c r="I130" s="206"/>
      <c r="J130" s="206"/>
    </row>
    <row r="131" spans="1:10" s="3" customFormat="1" ht="15" customHeight="1" x14ac:dyDescent="0.2">
      <c r="A131" s="79" t="s">
        <v>51</v>
      </c>
      <c r="B131" s="198" t="s">
        <v>114</v>
      </c>
      <c r="C131" s="198"/>
      <c r="D131" s="198"/>
      <c r="E131" s="79"/>
      <c r="F131" s="90"/>
      <c r="G131" s="85"/>
      <c r="H131" s="81">
        <f>G131*F131</f>
        <v>0</v>
      </c>
      <c r="I131" s="82"/>
      <c r="J131" s="81">
        <f>H131*(1+I131)</f>
        <v>0</v>
      </c>
    </row>
    <row r="132" spans="1:10" s="3" customFormat="1" ht="15" customHeight="1" x14ac:dyDescent="0.2">
      <c r="A132" s="78"/>
      <c r="B132" s="199" t="s">
        <v>6</v>
      </c>
      <c r="C132" s="199"/>
      <c r="D132" s="199"/>
      <c r="E132" s="78"/>
      <c r="F132" s="88"/>
      <c r="G132" s="85"/>
      <c r="H132" s="86">
        <f>SUM(H131:H131)</f>
        <v>0</v>
      </c>
      <c r="I132" s="85"/>
      <c r="J132" s="87">
        <f>SUM(J131:J131)</f>
        <v>0</v>
      </c>
    </row>
    <row r="133" spans="1:10" s="3" customFormat="1" ht="15" customHeight="1" x14ac:dyDescent="0.2">
      <c r="A133" s="208"/>
      <c r="B133" s="209"/>
      <c r="C133" s="209"/>
      <c r="D133" s="209"/>
      <c r="E133" s="209"/>
      <c r="F133" s="209"/>
      <c r="G133" s="209"/>
      <c r="H133" s="209"/>
      <c r="I133" s="209"/>
      <c r="J133" s="209"/>
    </row>
    <row r="134" spans="1:10" s="3" customFormat="1" ht="15" customHeight="1" x14ac:dyDescent="0.2">
      <c r="A134" s="77" t="s">
        <v>52</v>
      </c>
      <c r="B134" s="206" t="s">
        <v>53</v>
      </c>
      <c r="C134" s="206"/>
      <c r="D134" s="206"/>
      <c r="E134" s="206"/>
      <c r="F134" s="206"/>
      <c r="G134" s="206"/>
      <c r="H134" s="206"/>
      <c r="I134" s="206"/>
      <c r="J134" s="206"/>
    </row>
    <row r="135" spans="1:10" s="3" customFormat="1" ht="15" customHeight="1" x14ac:dyDescent="0.2">
      <c r="A135" s="78" t="s">
        <v>54</v>
      </c>
      <c r="B135" s="198" t="s">
        <v>114</v>
      </c>
      <c r="C135" s="198"/>
      <c r="D135" s="198"/>
      <c r="E135" s="78"/>
      <c r="F135" s="93"/>
      <c r="G135" s="85"/>
      <c r="H135" s="85">
        <f>G135*F135</f>
        <v>0</v>
      </c>
      <c r="I135" s="82"/>
      <c r="J135" s="81">
        <f>H135*(1+I135)</f>
        <v>0</v>
      </c>
    </row>
    <row r="136" spans="1:10" s="3" customFormat="1" ht="15" customHeight="1" x14ac:dyDescent="0.2">
      <c r="A136" s="78"/>
      <c r="B136" s="199" t="s">
        <v>6</v>
      </c>
      <c r="C136" s="199"/>
      <c r="D136" s="199"/>
      <c r="E136" s="78"/>
      <c r="F136" s="88"/>
      <c r="G136" s="85"/>
      <c r="H136" s="86">
        <f>SUM(H135:H135)</f>
        <v>0</v>
      </c>
      <c r="I136" s="85"/>
      <c r="J136" s="87">
        <f>SUM(J135:J135)</f>
        <v>0</v>
      </c>
    </row>
    <row r="137" spans="1:10" s="3" customFormat="1" ht="15" customHeight="1" x14ac:dyDescent="0.2">
      <c r="A137" s="208"/>
      <c r="B137" s="209"/>
      <c r="C137" s="209"/>
      <c r="D137" s="209"/>
      <c r="E137" s="209"/>
      <c r="F137" s="209"/>
      <c r="G137" s="209"/>
      <c r="H137" s="209"/>
      <c r="I137" s="209"/>
      <c r="J137" s="209"/>
    </row>
    <row r="138" spans="1:10" s="3" customFormat="1" ht="15" customHeight="1" x14ac:dyDescent="0.2">
      <c r="A138" s="77" t="s">
        <v>55</v>
      </c>
      <c r="B138" s="206" t="s">
        <v>56</v>
      </c>
      <c r="C138" s="206"/>
      <c r="D138" s="206"/>
      <c r="E138" s="206"/>
      <c r="F138" s="206"/>
      <c r="G138" s="206"/>
      <c r="H138" s="206"/>
      <c r="I138" s="206"/>
      <c r="J138" s="206"/>
    </row>
    <row r="139" spans="1:10" s="3" customFormat="1" ht="39" customHeight="1" x14ac:dyDescent="0.2">
      <c r="A139" s="79" t="s">
        <v>57</v>
      </c>
      <c r="B139" s="207" t="s">
        <v>192</v>
      </c>
      <c r="C139" s="207"/>
      <c r="D139" s="207"/>
      <c r="E139" s="79" t="s">
        <v>141</v>
      </c>
      <c r="F139" s="90">
        <v>1</v>
      </c>
      <c r="G139" s="108"/>
      <c r="H139" s="81">
        <f>G139*F139</f>
        <v>0</v>
      </c>
      <c r="I139" s="89">
        <f t="shared" ref="I139" si="37">$H$7</f>
        <v>0</v>
      </c>
      <c r="J139" s="81">
        <f>H139*(1+I139)</f>
        <v>0</v>
      </c>
    </row>
    <row r="140" spans="1:10" s="3" customFormat="1" ht="15" customHeight="1" x14ac:dyDescent="0.2">
      <c r="A140" s="78"/>
      <c r="B140" s="199" t="s">
        <v>6</v>
      </c>
      <c r="C140" s="199"/>
      <c r="D140" s="199"/>
      <c r="E140" s="78"/>
      <c r="F140" s="88"/>
      <c r="G140" s="85"/>
      <c r="H140" s="86">
        <f>H139</f>
        <v>0</v>
      </c>
      <c r="I140" s="85"/>
      <c r="J140" s="87">
        <f>J139</f>
        <v>0</v>
      </c>
    </row>
    <row r="141" spans="1:10" s="3" customFormat="1" ht="15" customHeight="1" x14ac:dyDescent="0.2">
      <c r="A141" s="208"/>
      <c r="B141" s="209"/>
      <c r="C141" s="209"/>
      <c r="D141" s="209"/>
      <c r="E141" s="209"/>
      <c r="F141" s="209"/>
      <c r="G141" s="209"/>
      <c r="H141" s="209"/>
      <c r="I141" s="209"/>
      <c r="J141" s="209"/>
    </row>
    <row r="142" spans="1:10" s="3" customFormat="1" ht="15" customHeight="1" x14ac:dyDescent="0.2">
      <c r="A142" s="77" t="s">
        <v>58</v>
      </c>
      <c r="B142" s="206" t="s">
        <v>59</v>
      </c>
      <c r="C142" s="206"/>
      <c r="D142" s="206"/>
      <c r="E142" s="206"/>
      <c r="F142" s="206"/>
      <c r="G142" s="206"/>
      <c r="H142" s="206"/>
      <c r="I142" s="206"/>
      <c r="J142" s="206"/>
    </row>
    <row r="143" spans="1:10" s="40" customFormat="1" ht="15" customHeight="1" x14ac:dyDescent="0.2">
      <c r="A143" s="94" t="s">
        <v>60</v>
      </c>
      <c r="B143" s="218" t="s">
        <v>197</v>
      </c>
      <c r="C143" s="218"/>
      <c r="D143" s="218"/>
      <c r="E143" s="94" t="s">
        <v>188</v>
      </c>
      <c r="F143" s="95">
        <v>6</v>
      </c>
      <c r="G143" s="108"/>
      <c r="H143" s="96">
        <f t="shared" ref="H143" si="38">G143*F143</f>
        <v>0</v>
      </c>
      <c r="I143" s="89">
        <f t="shared" ref="I143" si="39">$H$7</f>
        <v>0</v>
      </c>
      <c r="J143" s="81">
        <f t="shared" ref="J143" si="40">H143*(1+I143)</f>
        <v>0</v>
      </c>
    </row>
    <row r="144" spans="1:10" s="3" customFormat="1" ht="15" customHeight="1" x14ac:dyDescent="0.2">
      <c r="A144" s="78"/>
      <c r="B144" s="199" t="s">
        <v>6</v>
      </c>
      <c r="C144" s="199"/>
      <c r="D144" s="199"/>
      <c r="E144" s="78"/>
      <c r="F144" s="88"/>
      <c r="G144" s="85"/>
      <c r="H144" s="86">
        <f>SUM(H143:H143)</f>
        <v>0</v>
      </c>
      <c r="I144" s="85"/>
      <c r="J144" s="87">
        <f>SUM(J143:J143)</f>
        <v>0</v>
      </c>
    </row>
    <row r="145" spans="1:10" s="3" customFormat="1" ht="15" customHeight="1" x14ac:dyDescent="0.2">
      <c r="A145" s="208"/>
      <c r="B145" s="209"/>
      <c r="C145" s="209"/>
      <c r="D145" s="209"/>
      <c r="E145" s="209"/>
      <c r="F145" s="209"/>
      <c r="G145" s="209"/>
      <c r="H145" s="209"/>
      <c r="I145" s="209"/>
      <c r="J145" s="209"/>
    </row>
    <row r="146" spans="1:10" s="3" customFormat="1" ht="15" customHeight="1" x14ac:dyDescent="0.2">
      <c r="A146" s="77" t="s">
        <v>61</v>
      </c>
      <c r="B146" s="206" t="s">
        <v>62</v>
      </c>
      <c r="C146" s="206"/>
      <c r="D146" s="206"/>
      <c r="E146" s="206"/>
      <c r="F146" s="206"/>
      <c r="G146" s="206"/>
      <c r="H146" s="206"/>
      <c r="I146" s="206"/>
      <c r="J146" s="206"/>
    </row>
    <row r="147" spans="1:10" s="3" customFormat="1" ht="15" customHeight="1" x14ac:dyDescent="0.2">
      <c r="A147" s="78" t="s">
        <v>63</v>
      </c>
      <c r="B147" s="198" t="s">
        <v>114</v>
      </c>
      <c r="C147" s="198"/>
      <c r="D147" s="198"/>
      <c r="E147" s="78"/>
      <c r="F147" s="93"/>
      <c r="G147" s="85"/>
      <c r="H147" s="85">
        <f>G147*F147</f>
        <v>0</v>
      </c>
      <c r="I147" s="89"/>
      <c r="J147" s="81">
        <f>H147*(1+I147)</f>
        <v>0</v>
      </c>
    </row>
    <row r="148" spans="1:10" s="3" customFormat="1" ht="15" customHeight="1" x14ac:dyDescent="0.2">
      <c r="A148" s="78"/>
      <c r="B148" s="199" t="s">
        <v>6</v>
      </c>
      <c r="C148" s="199"/>
      <c r="D148" s="199"/>
      <c r="E148" s="78"/>
      <c r="F148" s="88"/>
      <c r="G148" s="85"/>
      <c r="H148" s="86">
        <f>SUM(H147)</f>
        <v>0</v>
      </c>
      <c r="I148" s="85"/>
      <c r="J148" s="87">
        <f>SUM(J147:J147)</f>
        <v>0</v>
      </c>
    </row>
    <row r="149" spans="1:10" s="3" customFormat="1" ht="15" customHeight="1" x14ac:dyDescent="0.2">
      <c r="A149" s="208"/>
      <c r="B149" s="209"/>
      <c r="C149" s="209"/>
      <c r="D149" s="209"/>
      <c r="E149" s="209"/>
      <c r="F149" s="209"/>
      <c r="G149" s="209"/>
      <c r="H149" s="209"/>
      <c r="I149" s="209"/>
      <c r="J149" s="209"/>
    </row>
    <row r="150" spans="1:10" s="3" customFormat="1" ht="15" customHeight="1" x14ac:dyDescent="0.2">
      <c r="A150" s="77" t="s">
        <v>64</v>
      </c>
      <c r="B150" s="206" t="s">
        <v>65</v>
      </c>
      <c r="C150" s="206"/>
      <c r="D150" s="206"/>
      <c r="E150" s="206"/>
      <c r="F150" s="206"/>
      <c r="G150" s="206"/>
      <c r="H150" s="206"/>
      <c r="I150" s="206"/>
      <c r="J150" s="206"/>
    </row>
    <row r="151" spans="1:10" s="3" customFormat="1" ht="15" customHeight="1" x14ac:dyDescent="0.2">
      <c r="A151" s="78" t="s">
        <v>66</v>
      </c>
      <c r="B151" s="198" t="s">
        <v>114</v>
      </c>
      <c r="C151" s="198"/>
      <c r="D151" s="198"/>
      <c r="E151" s="78"/>
      <c r="F151" s="93"/>
      <c r="G151" s="85"/>
      <c r="H151" s="85">
        <f>G151*F151</f>
        <v>0</v>
      </c>
      <c r="I151" s="89"/>
      <c r="J151" s="81">
        <f>H151*(1+I151)</f>
        <v>0</v>
      </c>
    </row>
    <row r="152" spans="1:10" s="3" customFormat="1" ht="15" customHeight="1" x14ac:dyDescent="0.2">
      <c r="A152" s="78"/>
      <c r="B152" s="199" t="s">
        <v>6</v>
      </c>
      <c r="C152" s="199"/>
      <c r="D152" s="199"/>
      <c r="E152" s="78"/>
      <c r="F152" s="88"/>
      <c r="G152" s="85"/>
      <c r="H152" s="86">
        <f>SUM(H151:H151)</f>
        <v>0</v>
      </c>
      <c r="I152" s="85"/>
      <c r="J152" s="87">
        <f>SUM(J151:J151)</f>
        <v>0</v>
      </c>
    </row>
    <row r="153" spans="1:10" s="3" customFormat="1" ht="15" customHeight="1" x14ac:dyDescent="0.2">
      <c r="A153" s="208"/>
      <c r="B153" s="209"/>
      <c r="C153" s="209"/>
      <c r="D153" s="209"/>
      <c r="E153" s="209"/>
      <c r="F153" s="209"/>
      <c r="G153" s="209"/>
      <c r="H153" s="209"/>
      <c r="I153" s="209"/>
      <c r="J153" s="209"/>
    </row>
    <row r="154" spans="1:10" s="3" customFormat="1" ht="15" customHeight="1" x14ac:dyDescent="0.2">
      <c r="A154" s="77" t="s">
        <v>67</v>
      </c>
      <c r="B154" s="206" t="s">
        <v>98</v>
      </c>
      <c r="C154" s="206"/>
      <c r="D154" s="206"/>
      <c r="E154" s="206"/>
      <c r="F154" s="206"/>
      <c r="G154" s="206"/>
      <c r="H154" s="206"/>
      <c r="I154" s="206"/>
      <c r="J154" s="206"/>
    </row>
    <row r="155" spans="1:10" s="3" customFormat="1" ht="15" customHeight="1" x14ac:dyDescent="0.2">
      <c r="A155" s="79" t="s">
        <v>68</v>
      </c>
      <c r="B155" s="207" t="s">
        <v>191</v>
      </c>
      <c r="C155" s="207"/>
      <c r="D155" s="207"/>
      <c r="E155" s="79" t="s">
        <v>121</v>
      </c>
      <c r="F155" s="97">
        <v>0.6</v>
      </c>
      <c r="G155" s="108"/>
      <c r="H155" s="81">
        <f>G155*F155</f>
        <v>0</v>
      </c>
      <c r="I155" s="89">
        <f t="shared" ref="I155" si="41">$H$6</f>
        <v>0</v>
      </c>
      <c r="J155" s="81">
        <f>H155*(1+I155)</f>
        <v>0</v>
      </c>
    </row>
    <row r="156" spans="1:10" s="3" customFormat="1" ht="15" customHeight="1" x14ac:dyDescent="0.2">
      <c r="A156" s="78"/>
      <c r="B156" s="199" t="s">
        <v>6</v>
      </c>
      <c r="C156" s="199"/>
      <c r="D156" s="199"/>
      <c r="E156" s="78"/>
      <c r="F156" s="88"/>
      <c r="G156" s="85"/>
      <c r="H156" s="86">
        <f>SUM(H155:H155)</f>
        <v>0</v>
      </c>
      <c r="I156" s="85"/>
      <c r="J156" s="87">
        <f>SUM(J155:J155)</f>
        <v>0</v>
      </c>
    </row>
    <row r="157" spans="1:10" s="3" customFormat="1" ht="15" customHeight="1" x14ac:dyDescent="0.2">
      <c r="A157" s="208"/>
      <c r="B157" s="209"/>
      <c r="C157" s="209"/>
      <c r="D157" s="209"/>
      <c r="E157" s="209"/>
      <c r="F157" s="209"/>
      <c r="G157" s="209"/>
      <c r="H157" s="209"/>
      <c r="I157" s="209"/>
      <c r="J157" s="209"/>
    </row>
    <row r="158" spans="1:10" s="3" customFormat="1" ht="15" customHeight="1" x14ac:dyDescent="0.2">
      <c r="A158" s="77" t="s">
        <v>69</v>
      </c>
      <c r="B158" s="206" t="s">
        <v>70</v>
      </c>
      <c r="C158" s="206"/>
      <c r="D158" s="206"/>
      <c r="E158" s="206"/>
      <c r="F158" s="206"/>
      <c r="G158" s="206"/>
      <c r="H158" s="206"/>
      <c r="I158" s="206"/>
      <c r="J158" s="206"/>
    </row>
    <row r="159" spans="1:10" s="3" customFormat="1" ht="15" customHeight="1" x14ac:dyDescent="0.2">
      <c r="A159" s="78" t="s">
        <v>75</v>
      </c>
      <c r="B159" s="198" t="s">
        <v>114</v>
      </c>
      <c r="C159" s="198"/>
      <c r="D159" s="198"/>
      <c r="E159" s="78"/>
      <c r="F159" s="93"/>
      <c r="G159" s="85"/>
      <c r="H159" s="85">
        <f>G159*F159</f>
        <v>0</v>
      </c>
      <c r="I159" s="89"/>
      <c r="J159" s="81">
        <f>H159*(1+I159)</f>
        <v>0</v>
      </c>
    </row>
    <row r="160" spans="1:10" s="3" customFormat="1" ht="15" customHeight="1" x14ac:dyDescent="0.2">
      <c r="A160" s="78"/>
      <c r="B160" s="199" t="s">
        <v>6</v>
      </c>
      <c r="C160" s="199"/>
      <c r="D160" s="199"/>
      <c r="E160" s="78"/>
      <c r="F160" s="88"/>
      <c r="G160" s="85"/>
      <c r="H160" s="86">
        <f>H159</f>
        <v>0</v>
      </c>
      <c r="I160" s="85"/>
      <c r="J160" s="87">
        <f>J159</f>
        <v>0</v>
      </c>
    </row>
    <row r="161" spans="1:10" s="3" customFormat="1" ht="15" customHeight="1" thickBot="1" x14ac:dyDescent="0.25">
      <c r="A161" s="215"/>
      <c r="B161" s="215"/>
      <c r="C161" s="215"/>
      <c r="D161" s="215"/>
      <c r="E161" s="215"/>
      <c r="F161" s="215"/>
      <c r="G161" s="215"/>
      <c r="H161" s="215"/>
      <c r="I161" s="215"/>
      <c r="J161" s="215"/>
    </row>
    <row r="162" spans="1:10" s="3" customFormat="1" ht="15" customHeight="1" thickBot="1" x14ac:dyDescent="0.25">
      <c r="A162" s="216" t="s">
        <v>99</v>
      </c>
      <c r="B162" s="216"/>
      <c r="C162" s="216"/>
      <c r="D162" s="216"/>
      <c r="E162" s="98"/>
      <c r="F162" s="98"/>
      <c r="G162" s="98"/>
      <c r="H162" s="99">
        <f>H160+H156+H152+H148+H144+H140+H136+H132+H128+H114+H110+H103+H99+H95+H77+H72+H55+H45+H41+H36+H32+H28+H24+H20+H14</f>
        <v>0</v>
      </c>
      <c r="I162" s="100"/>
      <c r="J162" s="99">
        <f>J160+J156+J152+J148+J144+J140+J136+J132+J128+J114+J110+J103+J99+J95+J77+J72+J55+J45+J41+J36+J32+J28+J24+J20+J14</f>
        <v>0</v>
      </c>
    </row>
    <row r="163" spans="1:10" ht="15" customHeight="1" x14ac:dyDescent="0.2">
      <c r="A163" s="101"/>
      <c r="B163" s="102"/>
      <c r="C163" s="102"/>
      <c r="D163" s="102"/>
      <c r="E163" s="101"/>
      <c r="F163" s="103"/>
      <c r="G163" s="104"/>
      <c r="H163" s="105"/>
      <c r="I163" s="68"/>
      <c r="J163" s="105"/>
    </row>
    <row r="164" spans="1:10" ht="30" customHeight="1" thickBot="1" x14ac:dyDescent="0.25">
      <c r="A164" s="106"/>
      <c r="B164" s="70" t="s">
        <v>245</v>
      </c>
      <c r="C164" s="192"/>
      <c r="D164" s="192"/>
      <c r="E164" s="71"/>
      <c r="F164" s="71"/>
      <c r="G164" s="72" t="s">
        <v>246</v>
      </c>
      <c r="H164" s="193"/>
      <c r="I164" s="193"/>
      <c r="J164" s="105"/>
    </row>
    <row r="165" spans="1:10" ht="30" customHeight="1" thickBot="1" x14ac:dyDescent="0.25">
      <c r="A165" s="106"/>
      <c r="B165" s="70" t="s">
        <v>247</v>
      </c>
      <c r="C165" s="194"/>
      <c r="D165" s="194"/>
      <c r="E165" s="71"/>
      <c r="F165" s="71"/>
      <c r="G165" s="72"/>
      <c r="H165" s="73"/>
      <c r="I165" s="73"/>
      <c r="J165" s="107"/>
    </row>
    <row r="166" spans="1:10" ht="30" customHeight="1" thickBot="1" x14ac:dyDescent="0.25">
      <c r="A166" s="106"/>
      <c r="B166" s="72" t="s">
        <v>248</v>
      </c>
      <c r="C166" s="194"/>
      <c r="D166" s="194"/>
      <c r="E166" s="71"/>
      <c r="F166" s="71"/>
      <c r="G166" s="72" t="s">
        <v>249</v>
      </c>
      <c r="H166" s="193"/>
      <c r="I166" s="193"/>
      <c r="J166" s="107"/>
    </row>
    <row r="167" spans="1:10" ht="15" customHeight="1" thickBot="1" x14ac:dyDescent="0.25">
      <c r="A167" s="106"/>
      <c r="B167" s="106"/>
      <c r="C167" s="107"/>
      <c r="D167" s="107"/>
      <c r="E167" s="107"/>
      <c r="F167" s="107"/>
      <c r="G167" s="107"/>
      <c r="H167" s="107"/>
      <c r="I167" s="107"/>
      <c r="J167" s="107"/>
    </row>
    <row r="168" spans="1:10" ht="129.94999999999999" customHeight="1" thickBot="1" x14ac:dyDescent="0.25">
      <c r="A168" s="195" t="s">
        <v>250</v>
      </c>
      <c r="B168" s="196"/>
      <c r="C168" s="196"/>
      <c r="D168" s="196"/>
      <c r="E168" s="196"/>
      <c r="F168" s="196"/>
      <c r="G168" s="196"/>
      <c r="H168" s="196"/>
      <c r="I168" s="196"/>
      <c r="J168" s="197"/>
    </row>
    <row r="169" spans="1:10" ht="15" customHeight="1" x14ac:dyDescent="0.2">
      <c r="A169" s="106"/>
      <c r="B169" s="106"/>
      <c r="C169" s="107"/>
      <c r="D169" s="107"/>
      <c r="E169" s="107"/>
      <c r="F169" s="107"/>
      <c r="G169" s="107"/>
      <c r="H169" s="107"/>
      <c r="I169" s="107"/>
      <c r="J169" s="107"/>
    </row>
    <row r="170" spans="1:10" ht="15" customHeight="1" x14ac:dyDescent="0.2">
      <c r="A170" s="74"/>
      <c r="B170" s="74"/>
      <c r="C170" s="74"/>
      <c r="D170" s="74"/>
      <c r="E170" s="74"/>
      <c r="F170" s="74"/>
      <c r="G170" s="74"/>
      <c r="H170" s="74"/>
      <c r="I170" s="74"/>
      <c r="J170" s="75"/>
    </row>
    <row r="171" spans="1:10" ht="15" customHeight="1" x14ac:dyDescent="0.2">
      <c r="A171" s="217"/>
      <c r="B171" s="217"/>
      <c r="C171" s="76"/>
      <c r="D171" s="8"/>
      <c r="E171" s="52"/>
      <c r="F171" s="4"/>
      <c r="G171" s="5"/>
      <c r="H171" s="6"/>
      <c r="I171" s="5"/>
      <c r="J171" s="6"/>
    </row>
    <row r="172" spans="1:10" ht="15" customHeight="1" x14ac:dyDescent="0.2">
      <c r="A172" s="13"/>
      <c r="B172" s="13"/>
      <c r="C172" s="13"/>
      <c r="D172" s="13"/>
      <c r="E172" s="13"/>
      <c r="F172" s="14"/>
      <c r="G172" s="15"/>
      <c r="H172" s="19"/>
      <c r="I172" s="15"/>
      <c r="J172" s="19"/>
    </row>
    <row r="173" spans="1:10" ht="15" customHeight="1" x14ac:dyDescent="0.2">
      <c r="A173" s="13"/>
      <c r="B173" s="13"/>
      <c r="C173" s="13"/>
      <c r="D173" s="13"/>
      <c r="E173" s="13"/>
      <c r="F173" s="14"/>
      <c r="G173" s="15"/>
      <c r="H173" s="19"/>
      <c r="I173" s="15"/>
      <c r="J173" s="19"/>
    </row>
    <row r="174" spans="1:10" ht="15" customHeight="1" x14ac:dyDescent="0.2">
      <c r="A174" s="13"/>
      <c r="B174" s="13"/>
      <c r="C174" s="13"/>
      <c r="D174" s="13"/>
      <c r="E174" s="13"/>
      <c r="F174" s="14"/>
      <c r="G174" s="15"/>
      <c r="H174" s="19"/>
      <c r="I174" s="15"/>
      <c r="J174" s="6"/>
    </row>
    <row r="175" spans="1:10" ht="15" customHeight="1" x14ac:dyDescent="0.2">
      <c r="A175" s="13"/>
      <c r="B175" s="13"/>
      <c r="C175" s="16"/>
      <c r="D175" s="16"/>
      <c r="E175" s="35"/>
      <c r="F175" s="14"/>
      <c r="G175" s="15"/>
      <c r="H175" s="19"/>
      <c r="I175" s="15"/>
      <c r="J175" s="19"/>
    </row>
    <row r="176" spans="1:10" ht="15" customHeight="1" x14ac:dyDescent="0.2">
      <c r="A176" s="13"/>
      <c r="B176" s="13"/>
      <c r="C176" s="16"/>
      <c r="D176" s="16"/>
      <c r="E176" s="35"/>
      <c r="F176" s="4"/>
      <c r="G176" s="5"/>
      <c r="H176" s="6"/>
      <c r="I176" s="5"/>
      <c r="J176" s="6"/>
    </row>
    <row r="177" spans="1:9" ht="15" customHeight="1" x14ac:dyDescent="0.2">
      <c r="A177" s="13"/>
      <c r="B177" s="13"/>
      <c r="E177" s="35"/>
    </row>
    <row r="186" spans="1:9" ht="15" customHeight="1" x14ac:dyDescent="0.2">
      <c r="G186" s="17"/>
      <c r="I186" s="17"/>
    </row>
    <row r="187" spans="1:9" ht="15" customHeight="1" x14ac:dyDescent="0.2">
      <c r="G187" s="17"/>
      <c r="I187" s="17"/>
    </row>
    <row r="188" spans="1:9" ht="15" customHeight="1" x14ac:dyDescent="0.2">
      <c r="G188" s="17"/>
      <c r="I188" s="17"/>
    </row>
    <row r="189" spans="1:9" ht="15" customHeight="1" x14ac:dyDescent="0.2">
      <c r="G189" s="17"/>
      <c r="I189" s="17"/>
    </row>
    <row r="190" spans="1:9" ht="15" customHeight="1" x14ac:dyDescent="0.2">
      <c r="G190" s="17"/>
      <c r="I190" s="17"/>
    </row>
    <row r="191" spans="1:9" ht="15" customHeight="1" x14ac:dyDescent="0.2">
      <c r="G191" s="17"/>
      <c r="I191" s="17"/>
    </row>
    <row r="192" spans="1:9" ht="15" customHeight="1" x14ac:dyDescent="0.2">
      <c r="G192" s="17"/>
      <c r="I192" s="17"/>
    </row>
    <row r="193" spans="7:9" ht="15" customHeight="1" x14ac:dyDescent="0.2">
      <c r="G193" s="17"/>
      <c r="I193" s="17"/>
    </row>
    <row r="194" spans="7:9" ht="15" customHeight="1" x14ac:dyDescent="0.2">
      <c r="G194" s="17"/>
      <c r="I194" s="17"/>
    </row>
    <row r="195" spans="7:9" ht="15" customHeight="1" x14ac:dyDescent="0.2">
      <c r="G195" s="17"/>
      <c r="I195" s="17"/>
    </row>
    <row r="196" spans="7:9" ht="15" customHeight="1" x14ac:dyDescent="0.2">
      <c r="G196" s="17"/>
      <c r="I196" s="17"/>
    </row>
    <row r="197" spans="7:9" ht="15" customHeight="1" x14ac:dyDescent="0.2">
      <c r="G197" s="17"/>
      <c r="I197" s="17"/>
    </row>
    <row r="198" spans="7:9" ht="15" customHeight="1" x14ac:dyDescent="0.2">
      <c r="G198" s="17"/>
      <c r="I198" s="17"/>
    </row>
    <row r="199" spans="7:9" ht="15" customHeight="1" x14ac:dyDescent="0.2">
      <c r="G199" s="17"/>
      <c r="I199" s="17"/>
    </row>
    <row r="200" spans="7:9" ht="15" customHeight="1" x14ac:dyDescent="0.2">
      <c r="G200" s="17"/>
      <c r="I200" s="17"/>
    </row>
    <row r="201" spans="7:9" ht="15" customHeight="1" x14ac:dyDescent="0.2">
      <c r="G201" s="17"/>
      <c r="I201" s="17"/>
    </row>
    <row r="202" spans="7:9" ht="15" customHeight="1" x14ac:dyDescent="0.2">
      <c r="G202" s="17"/>
      <c r="I202" s="17"/>
    </row>
    <row r="203" spans="7:9" ht="15" customHeight="1" x14ac:dyDescent="0.2">
      <c r="G203" s="17"/>
      <c r="I203" s="17"/>
    </row>
    <row r="204" spans="7:9" ht="15" customHeight="1" x14ac:dyDescent="0.2">
      <c r="G204" s="17"/>
      <c r="I204" s="17"/>
    </row>
    <row r="205" spans="7:9" ht="15" customHeight="1" x14ac:dyDescent="0.2">
      <c r="G205" s="17"/>
      <c r="I205" s="17"/>
    </row>
    <row r="206" spans="7:9" ht="15" customHeight="1" x14ac:dyDescent="0.2">
      <c r="G206" s="17"/>
      <c r="I206" s="17"/>
    </row>
    <row r="207" spans="7:9" ht="15" customHeight="1" x14ac:dyDescent="0.2">
      <c r="G207" s="17"/>
      <c r="I207" s="17"/>
    </row>
    <row r="208" spans="7:9" ht="15" customHeight="1" x14ac:dyDescent="0.2">
      <c r="G208" s="17"/>
      <c r="I208" s="17"/>
    </row>
    <row r="209" spans="7:9" ht="15" customHeight="1" x14ac:dyDescent="0.2">
      <c r="G209" s="17"/>
      <c r="I209" s="17"/>
    </row>
    <row r="210" spans="7:9" ht="15" customHeight="1" x14ac:dyDescent="0.2">
      <c r="G210" s="17"/>
      <c r="I210" s="17"/>
    </row>
    <row r="211" spans="7:9" ht="15" customHeight="1" x14ac:dyDescent="0.2">
      <c r="G211" s="17"/>
      <c r="I211" s="17"/>
    </row>
    <row r="212" spans="7:9" ht="15" customHeight="1" x14ac:dyDescent="0.2">
      <c r="G212" s="17"/>
      <c r="I212" s="17"/>
    </row>
    <row r="213" spans="7:9" ht="15" customHeight="1" x14ac:dyDescent="0.2">
      <c r="G213" s="17"/>
      <c r="I213" s="17"/>
    </row>
    <row r="214" spans="7:9" ht="15" customHeight="1" x14ac:dyDescent="0.2">
      <c r="G214" s="17"/>
      <c r="I214" s="17"/>
    </row>
    <row r="215" spans="7:9" ht="15" customHeight="1" x14ac:dyDescent="0.2">
      <c r="G215" s="17"/>
      <c r="I215" s="17"/>
    </row>
    <row r="216" spans="7:9" ht="15" customHeight="1" x14ac:dyDescent="0.2">
      <c r="G216" s="17"/>
      <c r="I216" s="17"/>
    </row>
    <row r="217" spans="7:9" ht="15" customHeight="1" x14ac:dyDescent="0.2">
      <c r="G217" s="17"/>
      <c r="I217" s="17"/>
    </row>
    <row r="218" spans="7:9" ht="15" customHeight="1" x14ac:dyDescent="0.2">
      <c r="G218" s="17"/>
      <c r="I218" s="17"/>
    </row>
    <row r="219" spans="7:9" ht="15" customHeight="1" x14ac:dyDescent="0.2">
      <c r="G219" s="17"/>
      <c r="I219" s="17"/>
    </row>
    <row r="220" spans="7:9" ht="15" customHeight="1" x14ac:dyDescent="0.2">
      <c r="G220" s="17"/>
      <c r="I220" s="17"/>
    </row>
    <row r="221" spans="7:9" ht="15" customHeight="1" x14ac:dyDescent="0.2">
      <c r="G221" s="17"/>
      <c r="I221" s="17"/>
    </row>
    <row r="222" spans="7:9" ht="15" customHeight="1" x14ac:dyDescent="0.2">
      <c r="G222" s="17"/>
      <c r="I222" s="17"/>
    </row>
    <row r="223" spans="7:9" ht="15" customHeight="1" x14ac:dyDescent="0.2">
      <c r="G223" s="17"/>
      <c r="I223" s="17"/>
    </row>
    <row r="224" spans="7:9" ht="15" customHeight="1" x14ac:dyDescent="0.2">
      <c r="G224" s="17"/>
      <c r="I224" s="17"/>
    </row>
    <row r="225" spans="7:9" ht="15" customHeight="1" x14ac:dyDescent="0.2">
      <c r="G225" s="17"/>
      <c r="I225" s="17"/>
    </row>
    <row r="226" spans="7:9" ht="15" customHeight="1" x14ac:dyDescent="0.2">
      <c r="G226" s="17"/>
      <c r="I226" s="17"/>
    </row>
    <row r="227" spans="7:9" ht="15" customHeight="1" x14ac:dyDescent="0.2">
      <c r="G227" s="17"/>
      <c r="I227" s="17"/>
    </row>
    <row r="228" spans="7:9" ht="15" customHeight="1" x14ac:dyDescent="0.2">
      <c r="G228" s="17"/>
      <c r="I228" s="17"/>
    </row>
    <row r="229" spans="7:9" ht="15" customHeight="1" x14ac:dyDescent="0.2">
      <c r="G229" s="17"/>
      <c r="I229" s="17"/>
    </row>
    <row r="230" spans="7:9" ht="15" customHeight="1" x14ac:dyDescent="0.2">
      <c r="G230" s="17"/>
      <c r="I230" s="17"/>
    </row>
    <row r="231" spans="7:9" ht="15" customHeight="1" x14ac:dyDescent="0.2">
      <c r="G231" s="17"/>
      <c r="I231" s="17"/>
    </row>
    <row r="232" spans="7:9" ht="15" customHeight="1" x14ac:dyDescent="0.2">
      <c r="G232" s="17"/>
      <c r="I232" s="17"/>
    </row>
    <row r="233" spans="7:9" ht="15" customHeight="1" x14ac:dyDescent="0.2">
      <c r="G233" s="17"/>
      <c r="I233" s="17"/>
    </row>
    <row r="234" spans="7:9" ht="15" customHeight="1" x14ac:dyDescent="0.2">
      <c r="G234" s="17"/>
      <c r="I234" s="17"/>
    </row>
    <row r="235" spans="7:9" ht="15" customHeight="1" x14ac:dyDescent="0.2">
      <c r="G235" s="17"/>
      <c r="I235" s="17"/>
    </row>
    <row r="236" spans="7:9" ht="15" customHeight="1" x14ac:dyDescent="0.2">
      <c r="G236" s="17"/>
      <c r="I236" s="17"/>
    </row>
    <row r="237" spans="7:9" ht="15" customHeight="1" x14ac:dyDescent="0.2">
      <c r="G237" s="17"/>
      <c r="I237" s="17"/>
    </row>
    <row r="238" spans="7:9" ht="15" customHeight="1" x14ac:dyDescent="0.2">
      <c r="G238" s="17"/>
      <c r="I238" s="17"/>
    </row>
    <row r="239" spans="7:9" ht="15" customHeight="1" x14ac:dyDescent="0.2">
      <c r="G239" s="17"/>
      <c r="I239" s="17"/>
    </row>
    <row r="240" spans="7:9" ht="15" customHeight="1" x14ac:dyDescent="0.2">
      <c r="G240" s="17"/>
      <c r="I240" s="17"/>
    </row>
    <row r="241" spans="7:9" ht="15" customHeight="1" x14ac:dyDescent="0.2">
      <c r="G241" s="17"/>
      <c r="I241" s="17"/>
    </row>
    <row r="242" spans="7:9" ht="15" customHeight="1" x14ac:dyDescent="0.2">
      <c r="G242" s="17"/>
      <c r="I242" s="17"/>
    </row>
    <row r="243" spans="7:9" ht="15" customHeight="1" x14ac:dyDescent="0.2">
      <c r="G243" s="17"/>
      <c r="I243" s="17"/>
    </row>
    <row r="244" spans="7:9" ht="15" customHeight="1" x14ac:dyDescent="0.2">
      <c r="G244" s="17"/>
      <c r="I244" s="17"/>
    </row>
    <row r="245" spans="7:9" ht="15" customHeight="1" x14ac:dyDescent="0.2">
      <c r="G245" s="17"/>
      <c r="I245" s="17"/>
    </row>
    <row r="246" spans="7:9" ht="15" customHeight="1" x14ac:dyDescent="0.2">
      <c r="G246" s="17"/>
      <c r="I246" s="17"/>
    </row>
    <row r="247" spans="7:9" ht="15" customHeight="1" x14ac:dyDescent="0.2">
      <c r="G247" s="17"/>
      <c r="I247" s="17"/>
    </row>
    <row r="248" spans="7:9" ht="15" customHeight="1" x14ac:dyDescent="0.2">
      <c r="G248" s="17"/>
      <c r="I248" s="17"/>
    </row>
    <row r="249" spans="7:9" ht="15" customHeight="1" x14ac:dyDescent="0.2">
      <c r="G249" s="17"/>
      <c r="I249" s="17"/>
    </row>
    <row r="250" spans="7:9" ht="15" customHeight="1" x14ac:dyDescent="0.2">
      <c r="G250" s="17"/>
      <c r="I250" s="17"/>
    </row>
    <row r="251" spans="7:9" ht="15" customHeight="1" x14ac:dyDescent="0.2">
      <c r="G251" s="17"/>
      <c r="I251" s="17"/>
    </row>
    <row r="252" spans="7:9" ht="15" customHeight="1" x14ac:dyDescent="0.2">
      <c r="G252" s="17"/>
      <c r="I252" s="17"/>
    </row>
    <row r="253" spans="7:9" ht="15" customHeight="1" x14ac:dyDescent="0.2">
      <c r="G253" s="17"/>
      <c r="I253" s="17"/>
    </row>
    <row r="254" spans="7:9" ht="15" customHeight="1" x14ac:dyDescent="0.2">
      <c r="G254" s="17"/>
      <c r="I254" s="17"/>
    </row>
    <row r="255" spans="7:9" ht="15" customHeight="1" x14ac:dyDescent="0.2">
      <c r="G255" s="17"/>
      <c r="I255" s="17"/>
    </row>
    <row r="256" spans="7:9" ht="15" customHeight="1" x14ac:dyDescent="0.2">
      <c r="G256" s="17"/>
      <c r="I256" s="17"/>
    </row>
    <row r="257" spans="7:9" ht="15" customHeight="1" x14ac:dyDescent="0.2">
      <c r="G257" s="17"/>
      <c r="I257" s="17"/>
    </row>
    <row r="258" spans="7:9" ht="15" customHeight="1" x14ac:dyDescent="0.2">
      <c r="G258" s="17"/>
      <c r="I258" s="17"/>
    </row>
    <row r="259" spans="7:9" ht="15" customHeight="1" x14ac:dyDescent="0.2">
      <c r="G259" s="17"/>
      <c r="I259" s="17"/>
    </row>
    <row r="260" spans="7:9" ht="15" customHeight="1" x14ac:dyDescent="0.2">
      <c r="G260" s="17"/>
      <c r="I260" s="17"/>
    </row>
    <row r="261" spans="7:9" ht="15" customHeight="1" x14ac:dyDescent="0.2">
      <c r="G261" s="17"/>
      <c r="I261" s="17"/>
    </row>
    <row r="262" spans="7:9" ht="15" customHeight="1" x14ac:dyDescent="0.2">
      <c r="G262" s="17"/>
      <c r="I262" s="17"/>
    </row>
    <row r="263" spans="7:9" ht="15" customHeight="1" x14ac:dyDescent="0.2">
      <c r="G263" s="17"/>
      <c r="I263" s="17"/>
    </row>
    <row r="264" spans="7:9" ht="15" customHeight="1" x14ac:dyDescent="0.2">
      <c r="G264" s="17"/>
      <c r="I264" s="17"/>
    </row>
    <row r="265" spans="7:9" ht="15" customHeight="1" x14ac:dyDescent="0.2">
      <c r="G265" s="17"/>
      <c r="I265" s="17"/>
    </row>
    <row r="266" spans="7:9" ht="15" customHeight="1" x14ac:dyDescent="0.2">
      <c r="G266" s="17"/>
      <c r="I266" s="17"/>
    </row>
    <row r="267" spans="7:9" ht="15" customHeight="1" x14ac:dyDescent="0.2">
      <c r="G267" s="17"/>
      <c r="I267" s="17"/>
    </row>
    <row r="268" spans="7:9" ht="15" customHeight="1" x14ac:dyDescent="0.2">
      <c r="G268" s="17"/>
      <c r="I268" s="17"/>
    </row>
    <row r="269" spans="7:9" ht="15" customHeight="1" x14ac:dyDescent="0.2">
      <c r="G269" s="17"/>
      <c r="I269" s="17"/>
    </row>
    <row r="270" spans="7:9" ht="15" customHeight="1" x14ac:dyDescent="0.2">
      <c r="G270" s="17"/>
      <c r="I270" s="17"/>
    </row>
    <row r="271" spans="7:9" ht="15" customHeight="1" x14ac:dyDescent="0.2">
      <c r="G271" s="17"/>
      <c r="I271" s="17"/>
    </row>
    <row r="272" spans="7:9" ht="15" customHeight="1" x14ac:dyDescent="0.2">
      <c r="G272" s="17"/>
      <c r="I272" s="17"/>
    </row>
    <row r="273" spans="7:9" ht="15" customHeight="1" x14ac:dyDescent="0.2">
      <c r="G273" s="17"/>
      <c r="I273" s="17"/>
    </row>
    <row r="274" spans="7:9" ht="15" customHeight="1" x14ac:dyDescent="0.2">
      <c r="G274" s="17"/>
      <c r="I274" s="17"/>
    </row>
    <row r="275" spans="7:9" ht="15" customHeight="1" x14ac:dyDescent="0.2">
      <c r="G275" s="17"/>
      <c r="I275" s="17"/>
    </row>
    <row r="276" spans="7:9" ht="15" customHeight="1" x14ac:dyDescent="0.2">
      <c r="G276" s="17"/>
      <c r="I276" s="17"/>
    </row>
    <row r="277" spans="7:9" ht="15" customHeight="1" x14ac:dyDescent="0.2">
      <c r="G277" s="17"/>
      <c r="I277" s="17"/>
    </row>
    <row r="278" spans="7:9" ht="15" customHeight="1" x14ac:dyDescent="0.2">
      <c r="G278" s="17"/>
      <c r="I278" s="17"/>
    </row>
    <row r="279" spans="7:9" ht="15" customHeight="1" x14ac:dyDescent="0.2">
      <c r="G279" s="17"/>
      <c r="I279" s="17"/>
    </row>
    <row r="280" spans="7:9" ht="15" customHeight="1" x14ac:dyDescent="0.2">
      <c r="G280" s="17"/>
      <c r="I280" s="17"/>
    </row>
    <row r="281" spans="7:9" ht="15" customHeight="1" x14ac:dyDescent="0.2">
      <c r="G281" s="17"/>
      <c r="I281" s="17"/>
    </row>
    <row r="282" spans="7:9" ht="15" customHeight="1" x14ac:dyDescent="0.2">
      <c r="G282" s="17"/>
      <c r="I282" s="17"/>
    </row>
    <row r="283" spans="7:9" ht="15" customHeight="1" x14ac:dyDescent="0.2">
      <c r="G283" s="17"/>
      <c r="I283" s="17"/>
    </row>
    <row r="284" spans="7:9" ht="15" customHeight="1" x14ac:dyDescent="0.2">
      <c r="G284" s="17"/>
      <c r="I284" s="17"/>
    </row>
    <row r="285" spans="7:9" ht="15" customHeight="1" x14ac:dyDescent="0.2">
      <c r="G285" s="17"/>
      <c r="I285" s="17"/>
    </row>
    <row r="286" spans="7:9" ht="15" customHeight="1" x14ac:dyDescent="0.2">
      <c r="G286" s="17"/>
      <c r="I286" s="17"/>
    </row>
    <row r="287" spans="7:9" ht="15" customHeight="1" x14ac:dyDescent="0.2">
      <c r="G287" s="17"/>
      <c r="I287" s="17"/>
    </row>
    <row r="288" spans="7:9" ht="15" customHeight="1" x14ac:dyDescent="0.2">
      <c r="G288" s="17"/>
      <c r="I288" s="17"/>
    </row>
    <row r="289" spans="7:9" ht="15" customHeight="1" x14ac:dyDescent="0.2">
      <c r="G289" s="17"/>
      <c r="I289" s="17"/>
    </row>
    <row r="290" spans="7:9" ht="15" customHeight="1" x14ac:dyDescent="0.2">
      <c r="G290" s="17"/>
      <c r="I290" s="17"/>
    </row>
    <row r="291" spans="7:9" ht="15" customHeight="1" x14ac:dyDescent="0.2">
      <c r="G291" s="17"/>
      <c r="I291" s="17"/>
    </row>
    <row r="292" spans="7:9" ht="15" customHeight="1" x14ac:dyDescent="0.2">
      <c r="G292" s="17"/>
      <c r="I292" s="17"/>
    </row>
    <row r="293" spans="7:9" ht="15" customHeight="1" x14ac:dyDescent="0.2">
      <c r="G293" s="17"/>
      <c r="I293" s="17"/>
    </row>
    <row r="294" spans="7:9" ht="15" customHeight="1" x14ac:dyDescent="0.2">
      <c r="G294" s="17"/>
      <c r="I294" s="17"/>
    </row>
    <row r="295" spans="7:9" ht="15" customHeight="1" x14ac:dyDescent="0.2">
      <c r="G295" s="17"/>
      <c r="I295" s="17"/>
    </row>
    <row r="296" spans="7:9" ht="15" customHeight="1" x14ac:dyDescent="0.2">
      <c r="G296" s="17"/>
      <c r="I296" s="17"/>
    </row>
    <row r="297" spans="7:9" ht="15" customHeight="1" x14ac:dyDescent="0.2">
      <c r="G297" s="17"/>
      <c r="I297" s="17"/>
    </row>
    <row r="298" spans="7:9" ht="15" customHeight="1" x14ac:dyDescent="0.2">
      <c r="G298" s="17"/>
      <c r="I298" s="17"/>
    </row>
    <row r="299" spans="7:9" ht="15" customHeight="1" x14ac:dyDescent="0.2">
      <c r="G299" s="17"/>
      <c r="I299" s="17"/>
    </row>
    <row r="300" spans="7:9" ht="15" customHeight="1" x14ac:dyDescent="0.2">
      <c r="G300" s="17"/>
      <c r="I300" s="17"/>
    </row>
    <row r="301" spans="7:9" ht="15" customHeight="1" x14ac:dyDescent="0.2">
      <c r="G301" s="17"/>
      <c r="I301" s="17"/>
    </row>
    <row r="302" spans="7:9" ht="15" customHeight="1" x14ac:dyDescent="0.2">
      <c r="G302" s="17"/>
      <c r="I302" s="17"/>
    </row>
    <row r="303" spans="7:9" ht="15" customHeight="1" x14ac:dyDescent="0.2">
      <c r="G303" s="17"/>
      <c r="I303" s="17"/>
    </row>
    <row r="304" spans="7:9" ht="15" customHeight="1" x14ac:dyDescent="0.2">
      <c r="G304" s="17"/>
      <c r="I304" s="17"/>
    </row>
    <row r="305" spans="7:9" ht="15" customHeight="1" x14ac:dyDescent="0.2">
      <c r="G305" s="17"/>
      <c r="I305" s="17"/>
    </row>
    <row r="306" spans="7:9" ht="15" customHeight="1" x14ac:dyDescent="0.2">
      <c r="G306" s="17"/>
      <c r="I306" s="17"/>
    </row>
    <row r="307" spans="7:9" ht="15" customHeight="1" x14ac:dyDescent="0.2">
      <c r="G307" s="17"/>
      <c r="I307" s="17"/>
    </row>
    <row r="308" spans="7:9" ht="15" customHeight="1" x14ac:dyDescent="0.2">
      <c r="G308" s="17"/>
      <c r="I308" s="17"/>
    </row>
    <row r="309" spans="7:9" ht="15" customHeight="1" x14ac:dyDescent="0.2">
      <c r="G309" s="17"/>
      <c r="I309" s="17"/>
    </row>
    <row r="310" spans="7:9" ht="15" customHeight="1" x14ac:dyDescent="0.2">
      <c r="G310" s="17"/>
      <c r="I310" s="17"/>
    </row>
    <row r="311" spans="7:9" ht="15" customHeight="1" x14ac:dyDescent="0.2">
      <c r="G311" s="17"/>
      <c r="I311" s="17"/>
    </row>
    <row r="312" spans="7:9" ht="15" customHeight="1" x14ac:dyDescent="0.2">
      <c r="G312" s="17"/>
      <c r="I312" s="17"/>
    </row>
    <row r="313" spans="7:9" ht="15" customHeight="1" x14ac:dyDescent="0.2">
      <c r="G313" s="17"/>
      <c r="I313" s="17"/>
    </row>
    <row r="314" spans="7:9" ht="15" customHeight="1" x14ac:dyDescent="0.2">
      <c r="G314" s="17"/>
      <c r="I314" s="17"/>
    </row>
    <row r="315" spans="7:9" ht="15" customHeight="1" x14ac:dyDescent="0.2">
      <c r="G315" s="17"/>
      <c r="I315" s="17"/>
    </row>
    <row r="316" spans="7:9" ht="15" customHeight="1" x14ac:dyDescent="0.2">
      <c r="G316" s="17"/>
      <c r="I316" s="17"/>
    </row>
    <row r="317" spans="7:9" ht="15" customHeight="1" x14ac:dyDescent="0.2">
      <c r="G317" s="17"/>
      <c r="I317" s="17"/>
    </row>
    <row r="318" spans="7:9" ht="15" customHeight="1" x14ac:dyDescent="0.2">
      <c r="G318" s="17"/>
      <c r="I318" s="17"/>
    </row>
    <row r="319" spans="7:9" ht="15" customHeight="1" x14ac:dyDescent="0.2">
      <c r="G319" s="17"/>
      <c r="I319" s="17"/>
    </row>
    <row r="320" spans="7:9" ht="15" customHeight="1" x14ac:dyDescent="0.2">
      <c r="G320" s="17"/>
      <c r="I320" s="17"/>
    </row>
    <row r="321" spans="7:9" ht="15" customHeight="1" x14ac:dyDescent="0.2">
      <c r="G321" s="17"/>
      <c r="I321" s="17"/>
    </row>
    <row r="322" spans="7:9" ht="15" customHeight="1" x14ac:dyDescent="0.2">
      <c r="G322" s="17"/>
      <c r="I322" s="17"/>
    </row>
    <row r="323" spans="7:9" ht="15" customHeight="1" x14ac:dyDescent="0.2">
      <c r="G323" s="17"/>
      <c r="I323" s="17"/>
    </row>
    <row r="324" spans="7:9" ht="15" customHeight="1" x14ac:dyDescent="0.2">
      <c r="G324" s="17"/>
      <c r="I324" s="17"/>
    </row>
    <row r="325" spans="7:9" ht="15" customHeight="1" x14ac:dyDescent="0.2">
      <c r="G325" s="17"/>
      <c r="I325" s="17"/>
    </row>
    <row r="326" spans="7:9" ht="15" customHeight="1" x14ac:dyDescent="0.2">
      <c r="G326" s="17"/>
      <c r="I326" s="17"/>
    </row>
    <row r="327" spans="7:9" ht="15" customHeight="1" x14ac:dyDescent="0.2">
      <c r="G327" s="17"/>
      <c r="I327" s="17"/>
    </row>
    <row r="328" spans="7:9" ht="15" customHeight="1" x14ac:dyDescent="0.2">
      <c r="G328" s="17"/>
      <c r="I328" s="17"/>
    </row>
    <row r="329" spans="7:9" ht="15" customHeight="1" x14ac:dyDescent="0.2">
      <c r="G329" s="17"/>
      <c r="I329" s="17"/>
    </row>
    <row r="330" spans="7:9" ht="15" customHeight="1" x14ac:dyDescent="0.2">
      <c r="G330" s="17"/>
      <c r="I330" s="17"/>
    </row>
    <row r="331" spans="7:9" ht="15" customHeight="1" x14ac:dyDescent="0.2">
      <c r="G331" s="17"/>
      <c r="I331" s="17"/>
    </row>
    <row r="332" spans="7:9" ht="15" customHeight="1" x14ac:dyDescent="0.2">
      <c r="G332" s="17"/>
      <c r="I332" s="17"/>
    </row>
    <row r="333" spans="7:9" ht="15" customHeight="1" x14ac:dyDescent="0.2">
      <c r="G333" s="17"/>
      <c r="I333" s="17"/>
    </row>
    <row r="334" spans="7:9" ht="15" customHeight="1" x14ac:dyDescent="0.2">
      <c r="G334" s="17"/>
      <c r="I334" s="17"/>
    </row>
    <row r="335" spans="7:9" ht="15" customHeight="1" x14ac:dyDescent="0.2">
      <c r="G335" s="17"/>
      <c r="I335" s="17"/>
    </row>
    <row r="336" spans="7:9" ht="15" customHeight="1" x14ac:dyDescent="0.2">
      <c r="G336" s="17"/>
      <c r="I336" s="17"/>
    </row>
    <row r="337" spans="7:9" ht="15" customHeight="1" x14ac:dyDescent="0.2">
      <c r="G337" s="17"/>
      <c r="I337" s="17"/>
    </row>
    <row r="338" spans="7:9" ht="15" customHeight="1" x14ac:dyDescent="0.2">
      <c r="G338" s="17"/>
      <c r="I338" s="17"/>
    </row>
    <row r="339" spans="7:9" ht="15" customHeight="1" x14ac:dyDescent="0.2">
      <c r="G339" s="17"/>
      <c r="I339" s="17"/>
    </row>
    <row r="340" spans="7:9" ht="15" customHeight="1" x14ac:dyDescent="0.2">
      <c r="G340" s="17"/>
      <c r="I340" s="17"/>
    </row>
    <row r="341" spans="7:9" ht="15" customHeight="1" x14ac:dyDescent="0.2">
      <c r="G341" s="17"/>
      <c r="I341" s="17"/>
    </row>
    <row r="342" spans="7:9" ht="15" customHeight="1" x14ac:dyDescent="0.2">
      <c r="G342" s="17"/>
      <c r="I342" s="17"/>
    </row>
    <row r="343" spans="7:9" ht="15" customHeight="1" x14ac:dyDescent="0.2">
      <c r="G343" s="17"/>
      <c r="I343" s="17"/>
    </row>
    <row r="344" spans="7:9" ht="15" customHeight="1" x14ac:dyDescent="0.2">
      <c r="G344" s="17"/>
      <c r="I344" s="17"/>
    </row>
    <row r="345" spans="7:9" ht="15" customHeight="1" x14ac:dyDescent="0.2">
      <c r="G345" s="17"/>
      <c r="I345" s="17"/>
    </row>
    <row r="346" spans="7:9" ht="15" customHeight="1" x14ac:dyDescent="0.2">
      <c r="G346" s="17"/>
      <c r="I346" s="17"/>
    </row>
    <row r="347" spans="7:9" ht="15" customHeight="1" x14ac:dyDescent="0.2">
      <c r="G347" s="17"/>
      <c r="I347" s="17"/>
    </row>
    <row r="348" spans="7:9" ht="15" customHeight="1" x14ac:dyDescent="0.2">
      <c r="G348" s="17"/>
      <c r="I348" s="17"/>
    </row>
    <row r="349" spans="7:9" ht="15" customHeight="1" x14ac:dyDescent="0.2">
      <c r="G349" s="17"/>
      <c r="I349" s="17"/>
    </row>
    <row r="350" spans="7:9" ht="15" customHeight="1" x14ac:dyDescent="0.2">
      <c r="G350" s="17"/>
      <c r="I350" s="17"/>
    </row>
    <row r="351" spans="7:9" ht="15" customHeight="1" x14ac:dyDescent="0.2">
      <c r="G351" s="17"/>
      <c r="I351" s="17"/>
    </row>
    <row r="352" spans="7:9" ht="15" customHeight="1" x14ac:dyDescent="0.2">
      <c r="G352" s="17"/>
      <c r="I352" s="17"/>
    </row>
    <row r="353" spans="7:9" ht="15" customHeight="1" x14ac:dyDescent="0.2">
      <c r="G353" s="17"/>
      <c r="I353" s="17"/>
    </row>
    <row r="354" spans="7:9" ht="15" customHeight="1" x14ac:dyDescent="0.2">
      <c r="G354" s="17"/>
      <c r="I354" s="17"/>
    </row>
    <row r="355" spans="7:9" ht="15" customHeight="1" x14ac:dyDescent="0.2">
      <c r="G355" s="17"/>
      <c r="I355" s="17"/>
    </row>
    <row r="356" spans="7:9" ht="15" customHeight="1" x14ac:dyDescent="0.2">
      <c r="G356" s="17"/>
      <c r="I356" s="17"/>
    </row>
    <row r="357" spans="7:9" ht="15" customHeight="1" x14ac:dyDescent="0.2">
      <c r="G357" s="17"/>
      <c r="I357" s="17"/>
    </row>
    <row r="358" spans="7:9" ht="15" customHeight="1" x14ac:dyDescent="0.2">
      <c r="G358" s="17"/>
      <c r="I358" s="17"/>
    </row>
    <row r="359" spans="7:9" ht="15" customHeight="1" x14ac:dyDescent="0.2">
      <c r="G359" s="17"/>
      <c r="I359" s="17"/>
    </row>
    <row r="360" spans="7:9" ht="15" customHeight="1" x14ac:dyDescent="0.2">
      <c r="G360" s="17"/>
      <c r="I360" s="17"/>
    </row>
    <row r="361" spans="7:9" ht="15" customHeight="1" x14ac:dyDescent="0.2">
      <c r="G361" s="17"/>
      <c r="I361" s="17"/>
    </row>
    <row r="362" spans="7:9" ht="15" customHeight="1" x14ac:dyDescent="0.2">
      <c r="G362" s="17"/>
      <c r="I362" s="17"/>
    </row>
    <row r="363" spans="7:9" ht="15" customHeight="1" x14ac:dyDescent="0.2">
      <c r="G363" s="17"/>
      <c r="I363" s="17"/>
    </row>
    <row r="364" spans="7:9" ht="15" customHeight="1" x14ac:dyDescent="0.2">
      <c r="G364" s="17"/>
      <c r="I364" s="17"/>
    </row>
    <row r="365" spans="7:9" ht="15" customHeight="1" x14ac:dyDescent="0.2">
      <c r="G365" s="17"/>
      <c r="I365" s="17"/>
    </row>
    <row r="366" spans="7:9" ht="15" customHeight="1" x14ac:dyDescent="0.2">
      <c r="G366" s="17"/>
      <c r="I366" s="17"/>
    </row>
    <row r="367" spans="7:9" ht="15" customHeight="1" x14ac:dyDescent="0.2">
      <c r="G367" s="17"/>
      <c r="I367" s="17"/>
    </row>
    <row r="368" spans="7:9" ht="15" customHeight="1" x14ac:dyDescent="0.2">
      <c r="G368" s="17"/>
      <c r="I368" s="17"/>
    </row>
    <row r="369" spans="7:9" ht="15" customHeight="1" x14ac:dyDescent="0.2">
      <c r="G369" s="17"/>
      <c r="I369" s="17"/>
    </row>
    <row r="370" spans="7:9" ht="15" customHeight="1" x14ac:dyDescent="0.2">
      <c r="G370" s="17"/>
      <c r="I370" s="17"/>
    </row>
    <row r="371" spans="7:9" ht="15" customHeight="1" x14ac:dyDescent="0.2">
      <c r="G371" s="17"/>
      <c r="I371" s="17"/>
    </row>
    <row r="372" spans="7:9" ht="15" customHeight="1" x14ac:dyDescent="0.2">
      <c r="G372" s="17"/>
      <c r="I372" s="17"/>
    </row>
    <row r="373" spans="7:9" ht="15" customHeight="1" x14ac:dyDescent="0.2">
      <c r="G373" s="17"/>
      <c r="I373" s="17"/>
    </row>
    <row r="374" spans="7:9" ht="15" customHeight="1" x14ac:dyDescent="0.2">
      <c r="G374" s="17"/>
      <c r="I374" s="17"/>
    </row>
    <row r="375" spans="7:9" ht="15" customHeight="1" x14ac:dyDescent="0.2">
      <c r="G375" s="17"/>
      <c r="I375" s="17"/>
    </row>
    <row r="376" spans="7:9" ht="15" customHeight="1" x14ac:dyDescent="0.2">
      <c r="G376" s="17"/>
      <c r="I376" s="17"/>
    </row>
    <row r="377" spans="7:9" ht="15" customHeight="1" x14ac:dyDescent="0.2">
      <c r="G377" s="17"/>
      <c r="I377" s="17"/>
    </row>
    <row r="378" spans="7:9" ht="15" customHeight="1" x14ac:dyDescent="0.2">
      <c r="G378" s="17"/>
      <c r="I378" s="17"/>
    </row>
    <row r="379" spans="7:9" ht="15" customHeight="1" x14ac:dyDescent="0.2">
      <c r="G379" s="17"/>
      <c r="I379" s="17"/>
    </row>
    <row r="380" spans="7:9" ht="15" customHeight="1" x14ac:dyDescent="0.2">
      <c r="G380" s="17"/>
      <c r="I380" s="17"/>
    </row>
    <row r="381" spans="7:9" ht="15" customHeight="1" x14ac:dyDescent="0.2">
      <c r="G381" s="17"/>
      <c r="I381" s="17"/>
    </row>
    <row r="382" spans="7:9" ht="15" customHeight="1" x14ac:dyDescent="0.2">
      <c r="G382" s="17"/>
      <c r="I382" s="17"/>
    </row>
    <row r="383" spans="7:9" ht="15" customHeight="1" x14ac:dyDescent="0.2">
      <c r="G383" s="17"/>
      <c r="I383" s="17"/>
    </row>
    <row r="384" spans="7:9" ht="15" customHeight="1" x14ac:dyDescent="0.2">
      <c r="G384" s="17"/>
      <c r="I384" s="17"/>
    </row>
    <row r="385" spans="7:9" ht="15" customHeight="1" x14ac:dyDescent="0.2">
      <c r="G385" s="17"/>
      <c r="I385" s="17"/>
    </row>
    <row r="386" spans="7:9" ht="15" customHeight="1" x14ac:dyDescent="0.2">
      <c r="G386" s="17"/>
      <c r="I386" s="17"/>
    </row>
    <row r="387" spans="7:9" ht="15" customHeight="1" x14ac:dyDescent="0.2">
      <c r="G387" s="17"/>
      <c r="I387" s="17"/>
    </row>
    <row r="388" spans="7:9" ht="15" customHeight="1" x14ac:dyDescent="0.2">
      <c r="G388" s="17"/>
      <c r="I388" s="17"/>
    </row>
    <row r="389" spans="7:9" ht="15" customHeight="1" x14ac:dyDescent="0.2">
      <c r="G389" s="17"/>
      <c r="I389" s="17"/>
    </row>
    <row r="390" spans="7:9" ht="15" customHeight="1" x14ac:dyDescent="0.2">
      <c r="G390" s="17"/>
      <c r="I390" s="17"/>
    </row>
    <row r="391" spans="7:9" ht="15" customHeight="1" x14ac:dyDescent="0.2">
      <c r="G391" s="17"/>
      <c r="I391" s="17"/>
    </row>
    <row r="392" spans="7:9" ht="15" customHeight="1" x14ac:dyDescent="0.2">
      <c r="G392" s="17"/>
      <c r="I392" s="17"/>
    </row>
    <row r="393" spans="7:9" ht="15" customHeight="1" x14ac:dyDescent="0.2">
      <c r="G393" s="17"/>
      <c r="I393" s="17"/>
    </row>
    <row r="394" spans="7:9" ht="15" customHeight="1" x14ac:dyDescent="0.2">
      <c r="G394" s="17"/>
      <c r="I394" s="17"/>
    </row>
    <row r="395" spans="7:9" ht="15" customHeight="1" x14ac:dyDescent="0.2">
      <c r="G395" s="17"/>
      <c r="I395" s="17"/>
    </row>
    <row r="396" spans="7:9" ht="15" customHeight="1" x14ac:dyDescent="0.2">
      <c r="G396" s="17"/>
      <c r="I396" s="17"/>
    </row>
    <row r="397" spans="7:9" ht="15" customHeight="1" x14ac:dyDescent="0.2">
      <c r="G397" s="17"/>
      <c r="I397" s="17"/>
    </row>
    <row r="398" spans="7:9" ht="15" customHeight="1" x14ac:dyDescent="0.2">
      <c r="G398" s="17"/>
      <c r="I398" s="17"/>
    </row>
    <row r="399" spans="7:9" ht="15" customHeight="1" x14ac:dyDescent="0.2">
      <c r="G399" s="17"/>
      <c r="I399" s="17"/>
    </row>
    <row r="400" spans="7:9" ht="15" customHeight="1" x14ac:dyDescent="0.2">
      <c r="G400" s="17"/>
      <c r="I400" s="17"/>
    </row>
    <row r="401" spans="7:9" ht="15" customHeight="1" x14ac:dyDescent="0.2">
      <c r="G401" s="17"/>
      <c r="I401" s="17"/>
    </row>
    <row r="402" spans="7:9" ht="15" customHeight="1" x14ac:dyDescent="0.2">
      <c r="G402" s="17"/>
      <c r="I402" s="17"/>
    </row>
    <row r="403" spans="7:9" ht="15" customHeight="1" x14ac:dyDescent="0.2">
      <c r="G403" s="17"/>
      <c r="I403" s="17"/>
    </row>
    <row r="404" spans="7:9" ht="15" customHeight="1" x14ac:dyDescent="0.2">
      <c r="G404" s="17"/>
      <c r="I404" s="17"/>
    </row>
    <row r="405" spans="7:9" ht="15" customHeight="1" x14ac:dyDescent="0.2">
      <c r="G405" s="17"/>
      <c r="I405" s="17"/>
    </row>
    <row r="406" spans="7:9" ht="15" customHeight="1" x14ac:dyDescent="0.2">
      <c r="G406" s="17"/>
      <c r="I406" s="17"/>
    </row>
    <row r="407" spans="7:9" ht="15" customHeight="1" x14ac:dyDescent="0.2">
      <c r="G407" s="17"/>
      <c r="I407" s="17"/>
    </row>
    <row r="408" spans="7:9" ht="15" customHeight="1" x14ac:dyDescent="0.2">
      <c r="G408" s="17"/>
      <c r="I408" s="17"/>
    </row>
    <row r="409" spans="7:9" ht="15" customHeight="1" x14ac:dyDescent="0.2">
      <c r="G409" s="17"/>
      <c r="I409" s="17"/>
    </row>
    <row r="410" spans="7:9" ht="15" customHeight="1" x14ac:dyDescent="0.2">
      <c r="G410" s="17"/>
      <c r="I410" s="17"/>
    </row>
    <row r="411" spans="7:9" ht="15" customHeight="1" x14ac:dyDescent="0.2">
      <c r="G411" s="17"/>
      <c r="I411" s="17"/>
    </row>
    <row r="412" spans="7:9" ht="15" customHeight="1" x14ac:dyDescent="0.2">
      <c r="G412" s="17"/>
      <c r="I412" s="17"/>
    </row>
    <row r="413" spans="7:9" ht="15" customHeight="1" x14ac:dyDescent="0.2">
      <c r="G413" s="17"/>
      <c r="I413" s="17"/>
    </row>
    <row r="414" spans="7:9" ht="15" customHeight="1" x14ac:dyDescent="0.2">
      <c r="G414" s="17"/>
      <c r="I414" s="17"/>
    </row>
    <row r="415" spans="7:9" ht="15" customHeight="1" x14ac:dyDescent="0.2">
      <c r="G415" s="17"/>
      <c r="I415" s="17"/>
    </row>
    <row r="416" spans="7:9" ht="15" customHeight="1" x14ac:dyDescent="0.2">
      <c r="G416" s="17"/>
      <c r="I416" s="17"/>
    </row>
    <row r="417" spans="7:9" ht="15" customHeight="1" x14ac:dyDescent="0.2">
      <c r="G417" s="17"/>
      <c r="I417" s="17"/>
    </row>
    <row r="418" spans="7:9" ht="15" customHeight="1" x14ac:dyDescent="0.2">
      <c r="G418" s="17"/>
      <c r="I418" s="17"/>
    </row>
    <row r="419" spans="7:9" ht="15" customHeight="1" x14ac:dyDescent="0.2">
      <c r="G419" s="17"/>
      <c r="I419" s="17"/>
    </row>
    <row r="420" spans="7:9" ht="15" customHeight="1" x14ac:dyDescent="0.2">
      <c r="G420" s="17"/>
      <c r="I420" s="17"/>
    </row>
    <row r="421" spans="7:9" ht="15" customHeight="1" x14ac:dyDescent="0.2">
      <c r="G421" s="17"/>
      <c r="I421" s="17"/>
    </row>
    <row r="422" spans="7:9" ht="15" customHeight="1" x14ac:dyDescent="0.2">
      <c r="G422" s="17"/>
      <c r="I422" s="17"/>
    </row>
    <row r="423" spans="7:9" ht="15" customHeight="1" x14ac:dyDescent="0.2">
      <c r="G423" s="17"/>
      <c r="I423" s="17"/>
    </row>
    <row r="424" spans="7:9" ht="15" customHeight="1" x14ac:dyDescent="0.2">
      <c r="G424" s="17"/>
      <c r="I424" s="17"/>
    </row>
    <row r="425" spans="7:9" ht="15" customHeight="1" x14ac:dyDescent="0.2">
      <c r="G425" s="17"/>
      <c r="I425" s="17"/>
    </row>
    <row r="426" spans="7:9" ht="15" customHeight="1" x14ac:dyDescent="0.2">
      <c r="G426" s="17"/>
      <c r="I426" s="17"/>
    </row>
    <row r="427" spans="7:9" ht="15" customHeight="1" x14ac:dyDescent="0.2">
      <c r="G427" s="17"/>
      <c r="I427" s="17"/>
    </row>
    <row r="428" spans="7:9" ht="15" customHeight="1" x14ac:dyDescent="0.2">
      <c r="G428" s="17"/>
      <c r="I428" s="17"/>
    </row>
    <row r="429" spans="7:9" ht="15" customHeight="1" x14ac:dyDescent="0.2">
      <c r="G429" s="17"/>
      <c r="I429" s="17"/>
    </row>
    <row r="430" spans="7:9" ht="15" customHeight="1" x14ac:dyDescent="0.2">
      <c r="G430" s="17"/>
      <c r="I430" s="17"/>
    </row>
    <row r="431" spans="7:9" ht="15" customHeight="1" x14ac:dyDescent="0.2">
      <c r="G431" s="17"/>
      <c r="I431" s="17"/>
    </row>
    <row r="432" spans="7:9" ht="15" customHeight="1" x14ac:dyDescent="0.2">
      <c r="G432" s="17"/>
      <c r="I432" s="17"/>
    </row>
    <row r="433" spans="7:9" ht="15" customHeight="1" x14ac:dyDescent="0.2">
      <c r="G433" s="17"/>
      <c r="I433" s="17"/>
    </row>
    <row r="434" spans="7:9" ht="15" customHeight="1" x14ac:dyDescent="0.2">
      <c r="G434" s="17"/>
      <c r="I434" s="17"/>
    </row>
    <row r="435" spans="7:9" ht="15" customHeight="1" x14ac:dyDescent="0.2">
      <c r="G435" s="17"/>
      <c r="I435" s="17"/>
    </row>
    <row r="436" spans="7:9" ht="15" customHeight="1" x14ac:dyDescent="0.2">
      <c r="G436" s="17"/>
      <c r="I436" s="17"/>
    </row>
    <row r="437" spans="7:9" ht="15" customHeight="1" x14ac:dyDescent="0.2">
      <c r="G437" s="17"/>
      <c r="I437" s="17"/>
    </row>
    <row r="438" spans="7:9" ht="15" customHeight="1" x14ac:dyDescent="0.2">
      <c r="G438" s="17"/>
      <c r="I438" s="17"/>
    </row>
    <row r="439" spans="7:9" ht="15" customHeight="1" x14ac:dyDescent="0.2">
      <c r="G439" s="17"/>
      <c r="I439" s="17"/>
    </row>
    <row r="440" spans="7:9" ht="15" customHeight="1" x14ac:dyDescent="0.2">
      <c r="G440" s="17"/>
      <c r="I440" s="17"/>
    </row>
    <row r="441" spans="7:9" ht="15" customHeight="1" x14ac:dyDescent="0.2">
      <c r="G441" s="17"/>
      <c r="I441" s="17"/>
    </row>
    <row r="442" spans="7:9" ht="15" customHeight="1" x14ac:dyDescent="0.2">
      <c r="G442" s="17"/>
      <c r="I442" s="17"/>
    </row>
    <row r="443" spans="7:9" ht="15" customHeight="1" x14ac:dyDescent="0.2">
      <c r="G443" s="17"/>
      <c r="I443" s="17"/>
    </row>
    <row r="444" spans="7:9" ht="15" customHeight="1" x14ac:dyDescent="0.2">
      <c r="G444" s="17"/>
      <c r="I444" s="17"/>
    </row>
    <row r="445" spans="7:9" ht="15" customHeight="1" x14ac:dyDescent="0.2">
      <c r="G445" s="17"/>
      <c r="I445" s="17"/>
    </row>
    <row r="446" spans="7:9" ht="15" customHeight="1" x14ac:dyDescent="0.2">
      <c r="G446" s="17"/>
      <c r="I446" s="17"/>
    </row>
    <row r="447" spans="7:9" ht="15" customHeight="1" x14ac:dyDescent="0.2">
      <c r="G447" s="17"/>
      <c r="I447" s="17"/>
    </row>
    <row r="448" spans="7:9" ht="15" customHeight="1" x14ac:dyDescent="0.2">
      <c r="G448" s="17"/>
      <c r="I448" s="17"/>
    </row>
    <row r="449" spans="7:9" ht="15" customHeight="1" x14ac:dyDescent="0.2">
      <c r="G449" s="17"/>
      <c r="I449" s="17"/>
    </row>
    <row r="450" spans="7:9" ht="15" customHeight="1" x14ac:dyDescent="0.2">
      <c r="G450" s="17"/>
      <c r="I450" s="17"/>
    </row>
    <row r="451" spans="7:9" ht="15" customHeight="1" x14ac:dyDescent="0.2">
      <c r="G451" s="17"/>
      <c r="I451" s="17"/>
    </row>
    <row r="452" spans="7:9" ht="15" customHeight="1" x14ac:dyDescent="0.2">
      <c r="G452" s="17"/>
      <c r="I452" s="17"/>
    </row>
    <row r="453" spans="7:9" ht="15" customHeight="1" x14ac:dyDescent="0.2">
      <c r="G453" s="17"/>
      <c r="I453" s="17"/>
    </row>
    <row r="454" spans="7:9" ht="15" customHeight="1" x14ac:dyDescent="0.2">
      <c r="G454" s="17"/>
      <c r="I454" s="17"/>
    </row>
    <row r="455" spans="7:9" ht="15" customHeight="1" x14ac:dyDescent="0.2">
      <c r="G455" s="17"/>
      <c r="I455" s="17"/>
    </row>
    <row r="456" spans="7:9" ht="15" customHeight="1" x14ac:dyDescent="0.2">
      <c r="G456" s="17"/>
      <c r="I456" s="17"/>
    </row>
    <row r="457" spans="7:9" ht="15" customHeight="1" x14ac:dyDescent="0.2">
      <c r="G457" s="17"/>
      <c r="I457" s="17"/>
    </row>
    <row r="458" spans="7:9" ht="15" customHeight="1" x14ac:dyDescent="0.2">
      <c r="G458" s="17"/>
      <c r="I458" s="17"/>
    </row>
    <row r="459" spans="7:9" ht="15" customHeight="1" x14ac:dyDescent="0.2">
      <c r="G459" s="17"/>
      <c r="I459" s="17"/>
    </row>
    <row r="460" spans="7:9" ht="15" customHeight="1" x14ac:dyDescent="0.2">
      <c r="G460" s="17"/>
      <c r="I460" s="17"/>
    </row>
    <row r="461" spans="7:9" ht="15" customHeight="1" x14ac:dyDescent="0.2">
      <c r="G461" s="17"/>
      <c r="I461" s="17"/>
    </row>
    <row r="462" spans="7:9" ht="15" customHeight="1" x14ac:dyDescent="0.2">
      <c r="G462" s="17"/>
      <c r="I462" s="17"/>
    </row>
    <row r="463" spans="7:9" ht="15" customHeight="1" x14ac:dyDescent="0.2">
      <c r="G463" s="17"/>
      <c r="I463" s="17"/>
    </row>
    <row r="464" spans="7:9" ht="15" customHeight="1" x14ac:dyDescent="0.2">
      <c r="G464" s="17"/>
      <c r="I464" s="17"/>
    </row>
    <row r="465" spans="7:9" ht="15" customHeight="1" x14ac:dyDescent="0.2">
      <c r="G465" s="17"/>
      <c r="I465" s="17"/>
    </row>
    <row r="466" spans="7:9" ht="15" customHeight="1" x14ac:dyDescent="0.2">
      <c r="G466" s="17"/>
      <c r="I466" s="17"/>
    </row>
    <row r="467" spans="7:9" ht="15" customHeight="1" x14ac:dyDescent="0.2">
      <c r="G467" s="17"/>
      <c r="I467" s="17"/>
    </row>
    <row r="468" spans="7:9" ht="15" customHeight="1" x14ac:dyDescent="0.2">
      <c r="G468" s="17"/>
      <c r="I468" s="17"/>
    </row>
    <row r="469" spans="7:9" ht="15" customHeight="1" x14ac:dyDescent="0.2">
      <c r="G469" s="17"/>
      <c r="I469" s="17"/>
    </row>
    <row r="470" spans="7:9" ht="15" customHeight="1" x14ac:dyDescent="0.2">
      <c r="G470" s="17"/>
      <c r="I470" s="17"/>
    </row>
    <row r="471" spans="7:9" ht="15" customHeight="1" x14ac:dyDescent="0.2">
      <c r="G471" s="17"/>
      <c r="I471" s="17"/>
    </row>
    <row r="472" spans="7:9" ht="15" customHeight="1" x14ac:dyDescent="0.2">
      <c r="G472" s="17"/>
      <c r="I472" s="17"/>
    </row>
    <row r="473" spans="7:9" ht="15" customHeight="1" x14ac:dyDescent="0.2">
      <c r="G473" s="17"/>
      <c r="I473" s="17"/>
    </row>
    <row r="474" spans="7:9" ht="15" customHeight="1" x14ac:dyDescent="0.2">
      <c r="G474" s="17"/>
      <c r="I474" s="17"/>
    </row>
    <row r="475" spans="7:9" ht="15" customHeight="1" x14ac:dyDescent="0.2">
      <c r="G475" s="17"/>
      <c r="I475" s="17"/>
    </row>
    <row r="476" spans="7:9" ht="15" customHeight="1" x14ac:dyDescent="0.2">
      <c r="G476" s="17"/>
      <c r="I476" s="17"/>
    </row>
    <row r="477" spans="7:9" ht="15" customHeight="1" x14ac:dyDescent="0.2">
      <c r="G477" s="17"/>
      <c r="I477" s="17"/>
    </row>
    <row r="478" spans="7:9" ht="15" customHeight="1" x14ac:dyDescent="0.2">
      <c r="G478" s="17"/>
      <c r="I478" s="17"/>
    </row>
    <row r="479" spans="7:9" ht="15" customHeight="1" x14ac:dyDescent="0.2">
      <c r="G479" s="17"/>
      <c r="I479" s="17"/>
    </row>
    <row r="480" spans="7:9" ht="15" customHeight="1" x14ac:dyDescent="0.2">
      <c r="G480" s="17"/>
      <c r="I480" s="17"/>
    </row>
    <row r="481" spans="7:9" ht="15" customHeight="1" x14ac:dyDescent="0.2">
      <c r="G481" s="17"/>
      <c r="I481" s="17"/>
    </row>
    <row r="482" spans="7:9" ht="15" customHeight="1" x14ac:dyDescent="0.2">
      <c r="G482" s="17"/>
      <c r="I482" s="17"/>
    </row>
    <row r="483" spans="7:9" ht="15" customHeight="1" x14ac:dyDescent="0.2">
      <c r="G483" s="17"/>
      <c r="I483" s="17"/>
    </row>
    <row r="484" spans="7:9" ht="15" customHeight="1" x14ac:dyDescent="0.2">
      <c r="G484" s="17"/>
      <c r="I484" s="17"/>
    </row>
    <row r="485" spans="7:9" ht="15" customHeight="1" x14ac:dyDescent="0.2">
      <c r="G485" s="17"/>
      <c r="I485" s="17"/>
    </row>
    <row r="486" spans="7:9" ht="15" customHeight="1" x14ac:dyDescent="0.2">
      <c r="G486" s="17"/>
      <c r="I486" s="17"/>
    </row>
    <row r="487" spans="7:9" ht="15" customHeight="1" x14ac:dyDescent="0.2">
      <c r="G487" s="17"/>
      <c r="I487" s="17"/>
    </row>
    <row r="488" spans="7:9" ht="15" customHeight="1" x14ac:dyDescent="0.2">
      <c r="G488" s="17"/>
      <c r="I488" s="17"/>
    </row>
    <row r="489" spans="7:9" ht="15" customHeight="1" x14ac:dyDescent="0.2">
      <c r="G489" s="17"/>
      <c r="I489" s="17"/>
    </row>
    <row r="490" spans="7:9" ht="15" customHeight="1" x14ac:dyDescent="0.2">
      <c r="G490" s="17"/>
      <c r="I490" s="17"/>
    </row>
    <row r="491" spans="7:9" ht="15" customHeight="1" x14ac:dyDescent="0.2">
      <c r="G491" s="17"/>
      <c r="I491" s="17"/>
    </row>
    <row r="492" spans="7:9" ht="15" customHeight="1" x14ac:dyDescent="0.2">
      <c r="G492" s="17"/>
      <c r="I492" s="17"/>
    </row>
    <row r="493" spans="7:9" ht="15" customHeight="1" x14ac:dyDescent="0.2">
      <c r="G493" s="17"/>
      <c r="I493" s="17"/>
    </row>
    <row r="494" spans="7:9" ht="15" customHeight="1" x14ac:dyDescent="0.2">
      <c r="G494" s="17"/>
      <c r="I494" s="17"/>
    </row>
    <row r="495" spans="7:9" ht="15" customHeight="1" x14ac:dyDescent="0.2">
      <c r="G495" s="17"/>
      <c r="I495" s="17"/>
    </row>
    <row r="496" spans="7:9" ht="15" customHeight="1" x14ac:dyDescent="0.2">
      <c r="G496" s="17"/>
      <c r="I496" s="17"/>
    </row>
    <row r="497" spans="7:9" ht="15" customHeight="1" x14ac:dyDescent="0.2">
      <c r="G497" s="17"/>
      <c r="I497" s="17"/>
    </row>
    <row r="498" spans="7:9" ht="15" customHeight="1" x14ac:dyDescent="0.2">
      <c r="G498" s="17"/>
      <c r="I498" s="17"/>
    </row>
    <row r="499" spans="7:9" ht="15" customHeight="1" x14ac:dyDescent="0.2">
      <c r="G499" s="17"/>
      <c r="I499" s="17"/>
    </row>
    <row r="500" spans="7:9" ht="15" customHeight="1" x14ac:dyDescent="0.2">
      <c r="G500" s="17"/>
      <c r="I500" s="17"/>
    </row>
    <row r="501" spans="7:9" ht="15" customHeight="1" x14ac:dyDescent="0.2">
      <c r="G501" s="17"/>
      <c r="I501" s="17"/>
    </row>
    <row r="502" spans="7:9" ht="15" customHeight="1" x14ac:dyDescent="0.2">
      <c r="G502" s="17"/>
      <c r="I502" s="17"/>
    </row>
    <row r="503" spans="7:9" ht="15" customHeight="1" x14ac:dyDescent="0.2">
      <c r="G503" s="17"/>
      <c r="I503" s="17"/>
    </row>
    <row r="504" spans="7:9" ht="15" customHeight="1" x14ac:dyDescent="0.2">
      <c r="G504" s="17"/>
      <c r="I504" s="17"/>
    </row>
    <row r="505" spans="7:9" ht="15" customHeight="1" x14ac:dyDescent="0.2">
      <c r="G505" s="17"/>
      <c r="I505" s="17"/>
    </row>
    <row r="506" spans="7:9" ht="15" customHeight="1" x14ac:dyDescent="0.2">
      <c r="G506" s="17"/>
      <c r="I506" s="17"/>
    </row>
    <row r="507" spans="7:9" ht="15" customHeight="1" x14ac:dyDescent="0.2">
      <c r="G507" s="17"/>
      <c r="I507" s="17"/>
    </row>
    <row r="508" spans="7:9" ht="15" customHeight="1" x14ac:dyDescent="0.2">
      <c r="G508" s="17"/>
      <c r="I508" s="17"/>
    </row>
    <row r="509" spans="7:9" ht="15" customHeight="1" x14ac:dyDescent="0.2">
      <c r="G509" s="17"/>
      <c r="I509" s="17"/>
    </row>
    <row r="510" spans="7:9" ht="15" customHeight="1" x14ac:dyDescent="0.2">
      <c r="G510" s="17"/>
      <c r="I510" s="17"/>
    </row>
    <row r="511" spans="7:9" ht="15" customHeight="1" x14ac:dyDescent="0.2">
      <c r="G511" s="17"/>
      <c r="I511" s="17"/>
    </row>
    <row r="512" spans="7:9" ht="15" customHeight="1" x14ac:dyDescent="0.2">
      <c r="G512" s="17"/>
      <c r="I512" s="17"/>
    </row>
    <row r="513" spans="7:9" ht="15" customHeight="1" x14ac:dyDescent="0.2">
      <c r="G513" s="17"/>
      <c r="I513" s="17"/>
    </row>
    <row r="514" spans="7:9" ht="15" customHeight="1" x14ac:dyDescent="0.2">
      <c r="G514" s="17"/>
      <c r="I514" s="17"/>
    </row>
    <row r="515" spans="7:9" ht="15" customHeight="1" x14ac:dyDescent="0.2">
      <c r="G515" s="17"/>
      <c r="I515" s="17"/>
    </row>
    <row r="516" spans="7:9" ht="15" customHeight="1" x14ac:dyDescent="0.2">
      <c r="G516" s="17"/>
      <c r="I516" s="17"/>
    </row>
    <row r="517" spans="7:9" ht="15" customHeight="1" x14ac:dyDescent="0.2">
      <c r="G517" s="17"/>
      <c r="I517" s="17"/>
    </row>
    <row r="518" spans="7:9" ht="15" customHeight="1" x14ac:dyDescent="0.2">
      <c r="G518" s="17"/>
      <c r="I518" s="17"/>
    </row>
    <row r="519" spans="7:9" ht="15" customHeight="1" x14ac:dyDescent="0.2">
      <c r="G519" s="17"/>
      <c r="I519" s="17"/>
    </row>
    <row r="520" spans="7:9" ht="15" customHeight="1" x14ac:dyDescent="0.2">
      <c r="G520" s="17"/>
      <c r="I520" s="17"/>
    </row>
    <row r="521" spans="7:9" ht="15" customHeight="1" x14ac:dyDescent="0.2">
      <c r="G521" s="17"/>
      <c r="I521" s="17"/>
    </row>
    <row r="522" spans="7:9" ht="15" customHeight="1" x14ac:dyDescent="0.2">
      <c r="G522" s="17"/>
      <c r="I522" s="17"/>
    </row>
    <row r="523" spans="7:9" ht="15" customHeight="1" x14ac:dyDescent="0.2">
      <c r="G523" s="17"/>
      <c r="I523" s="17"/>
    </row>
    <row r="524" spans="7:9" ht="15" customHeight="1" x14ac:dyDescent="0.2">
      <c r="G524" s="17"/>
      <c r="I524" s="17"/>
    </row>
    <row r="525" spans="7:9" ht="15" customHeight="1" x14ac:dyDescent="0.2">
      <c r="G525" s="17"/>
      <c r="I525" s="17"/>
    </row>
    <row r="526" spans="7:9" ht="15" customHeight="1" x14ac:dyDescent="0.2">
      <c r="G526" s="17"/>
      <c r="I526" s="17"/>
    </row>
    <row r="527" spans="7:9" ht="15" customHeight="1" x14ac:dyDescent="0.2">
      <c r="G527" s="17"/>
      <c r="I527" s="17"/>
    </row>
    <row r="528" spans="7:9" ht="15" customHeight="1" x14ac:dyDescent="0.2">
      <c r="G528" s="17"/>
      <c r="I528" s="17"/>
    </row>
    <row r="529" spans="7:9" ht="15" customHeight="1" x14ac:dyDescent="0.2">
      <c r="G529" s="17"/>
      <c r="I529" s="17"/>
    </row>
    <row r="530" spans="7:9" ht="15" customHeight="1" x14ac:dyDescent="0.2">
      <c r="G530" s="17"/>
      <c r="I530" s="17"/>
    </row>
    <row r="531" spans="7:9" ht="15" customHeight="1" x14ac:dyDescent="0.2">
      <c r="G531" s="17"/>
      <c r="I531" s="17"/>
    </row>
    <row r="532" spans="7:9" ht="15" customHeight="1" x14ac:dyDescent="0.2">
      <c r="G532" s="17"/>
      <c r="I532" s="17"/>
    </row>
    <row r="533" spans="7:9" ht="15" customHeight="1" x14ac:dyDescent="0.2">
      <c r="G533" s="17"/>
      <c r="I533" s="17"/>
    </row>
    <row r="534" spans="7:9" ht="15" customHeight="1" x14ac:dyDescent="0.2">
      <c r="G534" s="17"/>
      <c r="I534" s="17"/>
    </row>
    <row r="535" spans="7:9" ht="15" customHeight="1" x14ac:dyDescent="0.2">
      <c r="G535" s="17"/>
      <c r="I535" s="17"/>
    </row>
    <row r="536" spans="7:9" ht="15" customHeight="1" x14ac:dyDescent="0.2">
      <c r="G536" s="17"/>
      <c r="I536" s="17"/>
    </row>
    <row r="537" spans="7:9" ht="15" customHeight="1" x14ac:dyDescent="0.2">
      <c r="G537" s="17"/>
      <c r="I537" s="17"/>
    </row>
    <row r="538" spans="7:9" ht="15" customHeight="1" x14ac:dyDescent="0.2">
      <c r="G538" s="17"/>
      <c r="I538" s="17"/>
    </row>
    <row r="539" spans="7:9" ht="15" customHeight="1" x14ac:dyDescent="0.2">
      <c r="G539" s="17"/>
      <c r="I539" s="17"/>
    </row>
    <row r="540" spans="7:9" ht="15" customHeight="1" x14ac:dyDescent="0.2">
      <c r="G540" s="17"/>
      <c r="I540" s="17"/>
    </row>
    <row r="541" spans="7:9" ht="15" customHeight="1" x14ac:dyDescent="0.2">
      <c r="G541" s="17"/>
      <c r="I541" s="17"/>
    </row>
    <row r="542" spans="7:9" ht="15" customHeight="1" x14ac:dyDescent="0.2">
      <c r="G542" s="17"/>
      <c r="I542" s="17"/>
    </row>
    <row r="543" spans="7:9" ht="15" customHeight="1" x14ac:dyDescent="0.2">
      <c r="G543" s="17"/>
      <c r="I543" s="17"/>
    </row>
    <row r="544" spans="7:9" ht="15" customHeight="1" x14ac:dyDescent="0.2">
      <c r="G544" s="17"/>
      <c r="I544" s="17"/>
    </row>
    <row r="545" spans="7:9" ht="15" customHeight="1" x14ac:dyDescent="0.2">
      <c r="G545" s="17"/>
      <c r="I545" s="17"/>
    </row>
    <row r="546" spans="7:9" ht="15" customHeight="1" x14ac:dyDescent="0.2">
      <c r="G546" s="17"/>
      <c r="I546" s="17"/>
    </row>
    <row r="547" spans="7:9" ht="15" customHeight="1" x14ac:dyDescent="0.2">
      <c r="G547" s="17"/>
      <c r="I547" s="17"/>
    </row>
    <row r="548" spans="7:9" ht="15" customHeight="1" x14ac:dyDescent="0.2">
      <c r="G548" s="17"/>
      <c r="I548" s="17"/>
    </row>
    <row r="549" spans="7:9" ht="15" customHeight="1" x14ac:dyDescent="0.2">
      <c r="G549" s="17"/>
      <c r="I549" s="17"/>
    </row>
    <row r="550" spans="7:9" ht="15" customHeight="1" x14ac:dyDescent="0.2">
      <c r="G550" s="17"/>
      <c r="I550" s="17"/>
    </row>
    <row r="551" spans="7:9" ht="15" customHeight="1" x14ac:dyDescent="0.2">
      <c r="G551" s="17"/>
      <c r="I551" s="17"/>
    </row>
    <row r="552" spans="7:9" ht="15" customHeight="1" x14ac:dyDescent="0.2">
      <c r="G552" s="17"/>
      <c r="I552" s="17"/>
    </row>
    <row r="553" spans="7:9" ht="15" customHeight="1" x14ac:dyDescent="0.2">
      <c r="G553" s="17"/>
      <c r="I553" s="17"/>
    </row>
    <row r="554" spans="7:9" ht="15" customHeight="1" x14ac:dyDescent="0.2">
      <c r="G554" s="17"/>
      <c r="I554" s="17"/>
    </row>
    <row r="555" spans="7:9" ht="15" customHeight="1" x14ac:dyDescent="0.2">
      <c r="G555" s="17"/>
      <c r="I555" s="17"/>
    </row>
    <row r="556" spans="7:9" ht="15" customHeight="1" x14ac:dyDescent="0.2">
      <c r="G556" s="17"/>
      <c r="I556" s="17"/>
    </row>
    <row r="557" spans="7:9" ht="15" customHeight="1" x14ac:dyDescent="0.2">
      <c r="G557" s="17"/>
      <c r="I557" s="17"/>
    </row>
    <row r="558" spans="7:9" ht="15" customHeight="1" x14ac:dyDescent="0.2">
      <c r="G558" s="17"/>
      <c r="I558" s="17"/>
    </row>
    <row r="559" spans="7:9" ht="15" customHeight="1" x14ac:dyDescent="0.2">
      <c r="G559" s="17"/>
      <c r="I559" s="17"/>
    </row>
    <row r="560" spans="7:9" ht="15" customHeight="1" x14ac:dyDescent="0.2">
      <c r="G560" s="17"/>
      <c r="I560" s="17"/>
    </row>
    <row r="561" spans="7:9" ht="15" customHeight="1" x14ac:dyDescent="0.2">
      <c r="G561" s="17"/>
      <c r="I561" s="17"/>
    </row>
    <row r="562" spans="7:9" ht="15" customHeight="1" x14ac:dyDescent="0.2">
      <c r="G562" s="17"/>
      <c r="I562" s="17"/>
    </row>
    <row r="563" spans="7:9" ht="15" customHeight="1" x14ac:dyDescent="0.2">
      <c r="G563" s="17"/>
      <c r="I563" s="17"/>
    </row>
    <row r="564" spans="7:9" ht="15" customHeight="1" x14ac:dyDescent="0.2">
      <c r="G564" s="17"/>
      <c r="I564" s="17"/>
    </row>
    <row r="565" spans="7:9" ht="15" customHeight="1" x14ac:dyDescent="0.2">
      <c r="G565" s="17"/>
      <c r="I565" s="17"/>
    </row>
    <row r="566" spans="7:9" ht="15" customHeight="1" x14ac:dyDescent="0.2">
      <c r="G566" s="17"/>
      <c r="I566" s="17"/>
    </row>
    <row r="567" spans="7:9" ht="15" customHeight="1" x14ac:dyDescent="0.2">
      <c r="G567" s="17"/>
      <c r="I567" s="17"/>
    </row>
    <row r="568" spans="7:9" ht="15" customHeight="1" x14ac:dyDescent="0.2">
      <c r="G568" s="17"/>
      <c r="I568" s="17"/>
    </row>
    <row r="569" spans="7:9" ht="15" customHeight="1" x14ac:dyDescent="0.2">
      <c r="G569" s="17"/>
      <c r="I569" s="17"/>
    </row>
    <row r="570" spans="7:9" ht="15" customHeight="1" x14ac:dyDescent="0.2">
      <c r="G570" s="17"/>
      <c r="I570" s="17"/>
    </row>
    <row r="571" spans="7:9" ht="15" customHeight="1" x14ac:dyDescent="0.2">
      <c r="G571" s="17"/>
      <c r="I571" s="17"/>
    </row>
    <row r="572" spans="7:9" ht="15" customHeight="1" x14ac:dyDescent="0.2">
      <c r="G572" s="17"/>
      <c r="I572" s="17"/>
    </row>
    <row r="573" spans="7:9" ht="15" customHeight="1" x14ac:dyDescent="0.2">
      <c r="G573" s="17"/>
      <c r="I573" s="17"/>
    </row>
    <row r="574" spans="7:9" ht="15" customHeight="1" x14ac:dyDescent="0.2">
      <c r="G574" s="17"/>
      <c r="I574" s="17"/>
    </row>
    <row r="575" spans="7:9" ht="15" customHeight="1" x14ac:dyDescent="0.2">
      <c r="G575" s="17"/>
      <c r="I575" s="17"/>
    </row>
    <row r="576" spans="7:9" ht="15" customHeight="1" x14ac:dyDescent="0.2">
      <c r="G576" s="17"/>
      <c r="I576" s="17"/>
    </row>
    <row r="577" spans="7:9" ht="15" customHeight="1" x14ac:dyDescent="0.2">
      <c r="G577" s="17"/>
      <c r="I577" s="17"/>
    </row>
    <row r="578" spans="7:9" ht="15" customHeight="1" x14ac:dyDescent="0.2">
      <c r="G578" s="17"/>
      <c r="I578" s="17"/>
    </row>
    <row r="579" spans="7:9" ht="15" customHeight="1" x14ac:dyDescent="0.2">
      <c r="G579" s="17"/>
      <c r="I579" s="17"/>
    </row>
    <row r="580" spans="7:9" ht="15" customHeight="1" x14ac:dyDescent="0.2">
      <c r="G580" s="17"/>
      <c r="I580" s="17"/>
    </row>
    <row r="581" spans="7:9" ht="15" customHeight="1" x14ac:dyDescent="0.2">
      <c r="G581" s="17"/>
      <c r="I581" s="17"/>
    </row>
    <row r="582" spans="7:9" ht="15" customHeight="1" x14ac:dyDescent="0.2">
      <c r="G582" s="17"/>
      <c r="I582" s="17"/>
    </row>
    <row r="583" spans="7:9" ht="15" customHeight="1" x14ac:dyDescent="0.2">
      <c r="G583" s="17"/>
      <c r="I583" s="17"/>
    </row>
    <row r="584" spans="7:9" ht="15" customHeight="1" x14ac:dyDescent="0.2">
      <c r="G584" s="17"/>
      <c r="I584" s="17"/>
    </row>
    <row r="585" spans="7:9" ht="15" customHeight="1" x14ac:dyDescent="0.2">
      <c r="G585" s="17"/>
      <c r="I585" s="17"/>
    </row>
    <row r="586" spans="7:9" ht="15" customHeight="1" x14ac:dyDescent="0.2">
      <c r="G586" s="17"/>
      <c r="I586" s="17"/>
    </row>
    <row r="587" spans="7:9" ht="15" customHeight="1" x14ac:dyDescent="0.2">
      <c r="G587" s="17"/>
      <c r="I587" s="17"/>
    </row>
    <row r="588" spans="7:9" ht="15" customHeight="1" x14ac:dyDescent="0.2">
      <c r="G588" s="17"/>
      <c r="I588" s="17"/>
    </row>
    <row r="589" spans="7:9" ht="15" customHeight="1" x14ac:dyDescent="0.2">
      <c r="G589" s="17"/>
      <c r="I589" s="17"/>
    </row>
    <row r="590" spans="7:9" ht="15" customHeight="1" x14ac:dyDescent="0.2">
      <c r="G590" s="17"/>
      <c r="I590" s="17"/>
    </row>
    <row r="591" spans="7:9" ht="15" customHeight="1" x14ac:dyDescent="0.2">
      <c r="G591" s="17"/>
      <c r="I591" s="17"/>
    </row>
    <row r="592" spans="7:9" ht="15" customHeight="1" x14ac:dyDescent="0.2">
      <c r="G592" s="17"/>
      <c r="I592" s="17"/>
    </row>
    <row r="593" spans="7:9" ht="15" customHeight="1" x14ac:dyDescent="0.2">
      <c r="G593" s="17"/>
      <c r="I593" s="17"/>
    </row>
    <row r="594" spans="7:9" ht="15" customHeight="1" x14ac:dyDescent="0.2">
      <c r="G594" s="17"/>
      <c r="I594" s="17"/>
    </row>
    <row r="595" spans="7:9" ht="15" customHeight="1" x14ac:dyDescent="0.2">
      <c r="G595" s="17"/>
      <c r="I595" s="17"/>
    </row>
    <row r="596" spans="7:9" ht="15" customHeight="1" x14ac:dyDescent="0.2">
      <c r="G596" s="17"/>
      <c r="I596" s="17"/>
    </row>
    <row r="597" spans="7:9" ht="15" customHeight="1" x14ac:dyDescent="0.2">
      <c r="G597" s="17"/>
      <c r="I597" s="17"/>
    </row>
    <row r="598" spans="7:9" ht="15" customHeight="1" x14ac:dyDescent="0.2">
      <c r="G598" s="17"/>
      <c r="I598" s="17"/>
    </row>
    <row r="599" spans="7:9" ht="15" customHeight="1" x14ac:dyDescent="0.2">
      <c r="G599" s="17"/>
      <c r="I599" s="17"/>
    </row>
    <row r="600" spans="7:9" ht="15" customHeight="1" x14ac:dyDescent="0.2">
      <c r="G600" s="17"/>
      <c r="I600" s="17"/>
    </row>
    <row r="601" spans="7:9" ht="15" customHeight="1" x14ac:dyDescent="0.2">
      <c r="G601" s="17"/>
      <c r="I601" s="17"/>
    </row>
    <row r="602" spans="7:9" ht="15" customHeight="1" x14ac:dyDescent="0.2">
      <c r="G602" s="17"/>
      <c r="I602" s="17"/>
    </row>
    <row r="603" spans="7:9" ht="15" customHeight="1" x14ac:dyDescent="0.2">
      <c r="G603" s="17"/>
      <c r="I603" s="17"/>
    </row>
    <row r="604" spans="7:9" ht="15" customHeight="1" x14ac:dyDescent="0.2">
      <c r="G604" s="17"/>
      <c r="I604" s="17"/>
    </row>
    <row r="605" spans="7:9" ht="15" customHeight="1" x14ac:dyDescent="0.2">
      <c r="G605" s="17"/>
      <c r="I605" s="17"/>
    </row>
    <row r="606" spans="7:9" ht="15" customHeight="1" x14ac:dyDescent="0.2">
      <c r="G606" s="17"/>
      <c r="I606" s="17"/>
    </row>
    <row r="607" spans="7:9" ht="15" customHeight="1" x14ac:dyDescent="0.2">
      <c r="G607" s="17"/>
      <c r="I607" s="17"/>
    </row>
    <row r="608" spans="7:9" ht="15" customHeight="1" x14ac:dyDescent="0.2">
      <c r="G608" s="17"/>
      <c r="I608" s="17"/>
    </row>
    <row r="609" spans="7:9" ht="15" customHeight="1" x14ac:dyDescent="0.2">
      <c r="G609" s="17"/>
      <c r="I609" s="17"/>
    </row>
    <row r="610" spans="7:9" ht="15" customHeight="1" x14ac:dyDescent="0.2">
      <c r="G610" s="17"/>
      <c r="I610" s="17"/>
    </row>
    <row r="611" spans="7:9" ht="15" customHeight="1" x14ac:dyDescent="0.2">
      <c r="G611" s="17"/>
      <c r="I611" s="17"/>
    </row>
    <row r="612" spans="7:9" ht="15" customHeight="1" x14ac:dyDescent="0.2">
      <c r="G612" s="17"/>
      <c r="I612" s="17"/>
    </row>
    <row r="613" spans="7:9" ht="15" customHeight="1" x14ac:dyDescent="0.2">
      <c r="G613" s="17"/>
      <c r="I613" s="17"/>
    </row>
    <row r="614" spans="7:9" ht="15" customHeight="1" x14ac:dyDescent="0.2">
      <c r="G614" s="17"/>
      <c r="I614" s="17"/>
    </row>
    <row r="615" spans="7:9" ht="15" customHeight="1" x14ac:dyDescent="0.2">
      <c r="G615" s="17"/>
      <c r="I615" s="17"/>
    </row>
    <row r="616" spans="7:9" ht="15" customHeight="1" x14ac:dyDescent="0.2">
      <c r="G616" s="17"/>
      <c r="I616" s="17"/>
    </row>
    <row r="617" spans="7:9" ht="15" customHeight="1" x14ac:dyDescent="0.2">
      <c r="G617" s="17"/>
      <c r="I617" s="17"/>
    </row>
    <row r="618" spans="7:9" ht="15" customHeight="1" x14ac:dyDescent="0.2">
      <c r="G618" s="17"/>
      <c r="I618" s="17"/>
    </row>
    <row r="619" spans="7:9" ht="15" customHeight="1" x14ac:dyDescent="0.2">
      <c r="G619" s="17"/>
      <c r="I619" s="17"/>
    </row>
    <row r="620" spans="7:9" ht="15" customHeight="1" x14ac:dyDescent="0.2">
      <c r="G620" s="17"/>
      <c r="I620" s="17"/>
    </row>
    <row r="621" spans="7:9" ht="15" customHeight="1" x14ac:dyDescent="0.2">
      <c r="G621" s="17"/>
      <c r="I621" s="17"/>
    </row>
    <row r="622" spans="7:9" ht="15" customHeight="1" x14ac:dyDescent="0.2">
      <c r="G622" s="17"/>
      <c r="I622" s="17"/>
    </row>
    <row r="623" spans="7:9" ht="15" customHeight="1" x14ac:dyDescent="0.2">
      <c r="G623" s="17"/>
      <c r="I623" s="17"/>
    </row>
    <row r="624" spans="7:9" ht="15" customHeight="1" x14ac:dyDescent="0.2">
      <c r="G624" s="17"/>
      <c r="I624" s="17"/>
    </row>
    <row r="625" spans="7:9" ht="15" customHeight="1" x14ac:dyDescent="0.2">
      <c r="G625" s="17"/>
      <c r="I625" s="17"/>
    </row>
    <row r="626" spans="7:9" ht="15" customHeight="1" x14ac:dyDescent="0.2">
      <c r="G626" s="17"/>
      <c r="I626" s="17"/>
    </row>
    <row r="627" spans="7:9" ht="15" customHeight="1" x14ac:dyDescent="0.2">
      <c r="G627" s="17"/>
      <c r="I627" s="17"/>
    </row>
    <row r="628" spans="7:9" ht="15" customHeight="1" x14ac:dyDescent="0.2">
      <c r="G628" s="17"/>
      <c r="I628" s="17"/>
    </row>
    <row r="629" spans="7:9" ht="15" customHeight="1" x14ac:dyDescent="0.2">
      <c r="G629" s="17"/>
      <c r="I629" s="17"/>
    </row>
    <row r="630" spans="7:9" ht="15" customHeight="1" x14ac:dyDescent="0.2">
      <c r="G630" s="17"/>
      <c r="I630" s="17"/>
    </row>
    <row r="631" spans="7:9" ht="15" customHeight="1" x14ac:dyDescent="0.2">
      <c r="G631" s="17"/>
      <c r="I631" s="17"/>
    </row>
    <row r="632" spans="7:9" ht="15" customHeight="1" x14ac:dyDescent="0.2">
      <c r="G632" s="17"/>
      <c r="I632" s="17"/>
    </row>
    <row r="633" spans="7:9" ht="15" customHeight="1" x14ac:dyDescent="0.2">
      <c r="G633" s="17"/>
      <c r="I633" s="17"/>
    </row>
    <row r="634" spans="7:9" ht="15" customHeight="1" x14ac:dyDescent="0.2">
      <c r="G634" s="17"/>
      <c r="I634" s="17"/>
    </row>
    <row r="635" spans="7:9" ht="15" customHeight="1" x14ac:dyDescent="0.2">
      <c r="G635" s="17"/>
      <c r="I635" s="17"/>
    </row>
    <row r="636" spans="7:9" ht="15" customHeight="1" x14ac:dyDescent="0.2">
      <c r="G636" s="17"/>
      <c r="I636" s="17"/>
    </row>
    <row r="637" spans="7:9" ht="15" customHeight="1" x14ac:dyDescent="0.2">
      <c r="G637" s="17"/>
      <c r="I637" s="17"/>
    </row>
    <row r="638" spans="7:9" ht="15" customHeight="1" x14ac:dyDescent="0.2">
      <c r="G638" s="17"/>
      <c r="I638" s="17"/>
    </row>
    <row r="639" spans="7:9" ht="15" customHeight="1" x14ac:dyDescent="0.2">
      <c r="G639" s="17"/>
      <c r="I639" s="17"/>
    </row>
    <row r="640" spans="7:9" ht="15" customHeight="1" x14ac:dyDescent="0.2">
      <c r="G640" s="17"/>
      <c r="I640" s="17"/>
    </row>
    <row r="641" spans="7:9" ht="15" customHeight="1" x14ac:dyDescent="0.2">
      <c r="G641" s="17"/>
      <c r="I641" s="17"/>
    </row>
    <row r="642" spans="7:9" ht="15" customHeight="1" x14ac:dyDescent="0.2">
      <c r="G642" s="17"/>
      <c r="I642" s="17"/>
    </row>
    <row r="643" spans="7:9" ht="15" customHeight="1" x14ac:dyDescent="0.2">
      <c r="G643" s="17"/>
      <c r="I643" s="17"/>
    </row>
    <row r="644" spans="7:9" ht="15" customHeight="1" x14ac:dyDescent="0.2">
      <c r="G644" s="17"/>
      <c r="I644" s="17"/>
    </row>
    <row r="645" spans="7:9" ht="15" customHeight="1" x14ac:dyDescent="0.2">
      <c r="G645" s="17"/>
      <c r="I645" s="17"/>
    </row>
    <row r="646" spans="7:9" ht="15" customHeight="1" x14ac:dyDescent="0.2">
      <c r="G646" s="17"/>
      <c r="I646" s="17"/>
    </row>
    <row r="647" spans="7:9" ht="15" customHeight="1" x14ac:dyDescent="0.2">
      <c r="G647" s="17"/>
      <c r="I647" s="17"/>
    </row>
    <row r="648" spans="7:9" ht="15" customHeight="1" x14ac:dyDescent="0.2">
      <c r="G648" s="17"/>
      <c r="I648" s="17"/>
    </row>
    <row r="649" spans="7:9" ht="15" customHeight="1" x14ac:dyDescent="0.2">
      <c r="G649" s="17"/>
      <c r="I649" s="17"/>
    </row>
    <row r="650" spans="7:9" ht="15" customHeight="1" x14ac:dyDescent="0.2">
      <c r="G650" s="17"/>
      <c r="I650" s="17"/>
    </row>
    <row r="651" spans="7:9" ht="15" customHeight="1" x14ac:dyDescent="0.2">
      <c r="G651" s="17"/>
      <c r="I651" s="17"/>
    </row>
    <row r="652" spans="7:9" ht="15" customHeight="1" x14ac:dyDescent="0.2">
      <c r="G652" s="17"/>
      <c r="I652" s="17"/>
    </row>
    <row r="653" spans="7:9" ht="15" customHeight="1" x14ac:dyDescent="0.2">
      <c r="G653" s="17"/>
      <c r="I653" s="17"/>
    </row>
    <row r="654" spans="7:9" ht="15" customHeight="1" x14ac:dyDescent="0.2">
      <c r="G654" s="17"/>
      <c r="I654" s="17"/>
    </row>
    <row r="655" spans="7:9" ht="15" customHeight="1" x14ac:dyDescent="0.2">
      <c r="G655" s="17"/>
      <c r="I655" s="17"/>
    </row>
    <row r="656" spans="7:9" ht="15" customHeight="1" x14ac:dyDescent="0.2">
      <c r="G656" s="17"/>
      <c r="I656" s="17"/>
    </row>
    <row r="657" spans="7:9" ht="15" customHeight="1" x14ac:dyDescent="0.2">
      <c r="G657" s="17"/>
      <c r="I657" s="17"/>
    </row>
    <row r="658" spans="7:9" ht="15" customHeight="1" x14ac:dyDescent="0.2">
      <c r="G658" s="17"/>
      <c r="I658" s="17"/>
    </row>
    <row r="659" spans="7:9" ht="15" customHeight="1" x14ac:dyDescent="0.2">
      <c r="G659" s="17"/>
      <c r="I659" s="17"/>
    </row>
    <row r="660" spans="7:9" ht="15" customHeight="1" x14ac:dyDescent="0.2">
      <c r="G660" s="17"/>
      <c r="I660" s="17"/>
    </row>
    <row r="661" spans="7:9" ht="15" customHeight="1" x14ac:dyDescent="0.2">
      <c r="G661" s="17"/>
      <c r="I661" s="17"/>
    </row>
    <row r="662" spans="7:9" ht="15" customHeight="1" x14ac:dyDescent="0.2">
      <c r="G662" s="17"/>
      <c r="I662" s="17"/>
    </row>
    <row r="663" spans="7:9" ht="15" customHeight="1" x14ac:dyDescent="0.2">
      <c r="G663" s="17"/>
      <c r="I663" s="17"/>
    </row>
    <row r="664" spans="7:9" ht="15" customHeight="1" x14ac:dyDescent="0.2">
      <c r="G664" s="17"/>
      <c r="I664" s="17"/>
    </row>
    <row r="665" spans="7:9" ht="15" customHeight="1" x14ac:dyDescent="0.2">
      <c r="G665" s="17"/>
      <c r="I665" s="17"/>
    </row>
    <row r="666" spans="7:9" ht="15" customHeight="1" x14ac:dyDescent="0.2">
      <c r="G666" s="17"/>
      <c r="I666" s="17"/>
    </row>
    <row r="667" spans="7:9" ht="15" customHeight="1" x14ac:dyDescent="0.2">
      <c r="G667" s="17"/>
      <c r="I667" s="17"/>
    </row>
    <row r="668" spans="7:9" ht="15" customHeight="1" x14ac:dyDescent="0.2">
      <c r="G668" s="17"/>
      <c r="I668" s="17"/>
    </row>
    <row r="669" spans="7:9" ht="15" customHeight="1" x14ac:dyDescent="0.2">
      <c r="G669" s="17"/>
      <c r="I669" s="17"/>
    </row>
    <row r="670" spans="7:9" ht="15" customHeight="1" x14ac:dyDescent="0.2">
      <c r="G670" s="17"/>
      <c r="I670" s="17"/>
    </row>
    <row r="671" spans="7:9" ht="15" customHeight="1" x14ac:dyDescent="0.2">
      <c r="G671" s="17"/>
      <c r="I671" s="17"/>
    </row>
    <row r="672" spans="7:9" ht="15" customHeight="1" x14ac:dyDescent="0.2">
      <c r="G672" s="17"/>
      <c r="I672" s="17"/>
    </row>
    <row r="673" spans="7:9" ht="15" customHeight="1" x14ac:dyDescent="0.2">
      <c r="G673" s="17"/>
      <c r="I673" s="17"/>
    </row>
    <row r="674" spans="7:9" ht="15" customHeight="1" x14ac:dyDescent="0.2">
      <c r="G674" s="17"/>
      <c r="I674" s="17"/>
    </row>
    <row r="675" spans="7:9" ht="15" customHeight="1" x14ac:dyDescent="0.2">
      <c r="G675" s="17"/>
      <c r="I675" s="17"/>
    </row>
    <row r="676" spans="7:9" ht="15" customHeight="1" x14ac:dyDescent="0.2">
      <c r="G676" s="17"/>
      <c r="I676" s="17"/>
    </row>
    <row r="677" spans="7:9" ht="15" customHeight="1" x14ac:dyDescent="0.2">
      <c r="G677" s="17"/>
      <c r="I677" s="17"/>
    </row>
    <row r="678" spans="7:9" ht="15" customHeight="1" x14ac:dyDescent="0.2">
      <c r="G678" s="17"/>
      <c r="I678" s="17"/>
    </row>
    <row r="679" spans="7:9" ht="15" customHeight="1" x14ac:dyDescent="0.2">
      <c r="G679" s="17"/>
      <c r="I679" s="17"/>
    </row>
    <row r="680" spans="7:9" ht="15" customHeight="1" x14ac:dyDescent="0.2">
      <c r="G680" s="17"/>
      <c r="I680" s="17"/>
    </row>
    <row r="681" spans="7:9" ht="15" customHeight="1" x14ac:dyDescent="0.2">
      <c r="G681" s="17"/>
      <c r="I681" s="17"/>
    </row>
    <row r="682" spans="7:9" ht="15" customHeight="1" x14ac:dyDescent="0.2">
      <c r="G682" s="17"/>
      <c r="I682" s="17"/>
    </row>
    <row r="683" spans="7:9" ht="15" customHeight="1" x14ac:dyDescent="0.2">
      <c r="G683" s="17"/>
      <c r="I683" s="17"/>
    </row>
    <row r="684" spans="7:9" ht="15" customHeight="1" x14ac:dyDescent="0.2">
      <c r="G684" s="17"/>
      <c r="I684" s="17"/>
    </row>
    <row r="685" spans="7:9" ht="15" customHeight="1" x14ac:dyDescent="0.2">
      <c r="G685" s="17"/>
      <c r="I685" s="17"/>
    </row>
    <row r="686" spans="7:9" ht="15" customHeight="1" x14ac:dyDescent="0.2">
      <c r="G686" s="17"/>
      <c r="I686" s="17"/>
    </row>
    <row r="687" spans="7:9" ht="15" customHeight="1" x14ac:dyDescent="0.2">
      <c r="G687" s="17"/>
      <c r="I687" s="17"/>
    </row>
    <row r="688" spans="7:9" ht="15" customHeight="1" x14ac:dyDescent="0.2">
      <c r="G688" s="17"/>
      <c r="I688" s="17"/>
    </row>
    <row r="689" spans="7:9" ht="15" customHeight="1" x14ac:dyDescent="0.2">
      <c r="G689" s="17"/>
      <c r="I689" s="17"/>
    </row>
    <row r="690" spans="7:9" ht="15" customHeight="1" x14ac:dyDescent="0.2">
      <c r="G690" s="17"/>
      <c r="I690" s="17"/>
    </row>
    <row r="691" spans="7:9" ht="15" customHeight="1" x14ac:dyDescent="0.2">
      <c r="G691" s="17"/>
      <c r="I691" s="17"/>
    </row>
    <row r="692" spans="7:9" ht="15" customHeight="1" x14ac:dyDescent="0.2">
      <c r="G692" s="17"/>
      <c r="I692" s="17"/>
    </row>
    <row r="693" spans="7:9" ht="15" customHeight="1" x14ac:dyDescent="0.2">
      <c r="G693" s="17"/>
      <c r="I693" s="17"/>
    </row>
    <row r="694" spans="7:9" ht="15" customHeight="1" x14ac:dyDescent="0.2">
      <c r="G694" s="17"/>
      <c r="I694" s="17"/>
    </row>
    <row r="695" spans="7:9" ht="15" customHeight="1" x14ac:dyDescent="0.2">
      <c r="G695" s="17"/>
      <c r="I695" s="17"/>
    </row>
    <row r="696" spans="7:9" ht="15" customHeight="1" x14ac:dyDescent="0.2">
      <c r="G696" s="17"/>
      <c r="I696" s="17"/>
    </row>
    <row r="697" spans="7:9" ht="15" customHeight="1" x14ac:dyDescent="0.2">
      <c r="G697" s="17"/>
      <c r="I697" s="17"/>
    </row>
    <row r="698" spans="7:9" ht="15" customHeight="1" x14ac:dyDescent="0.2">
      <c r="G698" s="17"/>
      <c r="I698" s="17"/>
    </row>
    <row r="699" spans="7:9" ht="15" customHeight="1" x14ac:dyDescent="0.2">
      <c r="G699" s="17"/>
      <c r="I699" s="17"/>
    </row>
    <row r="700" spans="7:9" ht="15" customHeight="1" x14ac:dyDescent="0.2">
      <c r="G700" s="17"/>
      <c r="I700" s="17"/>
    </row>
    <row r="701" spans="7:9" ht="15" customHeight="1" x14ac:dyDescent="0.2">
      <c r="G701" s="17"/>
      <c r="I701" s="17"/>
    </row>
    <row r="702" spans="7:9" ht="15" customHeight="1" x14ac:dyDescent="0.2">
      <c r="G702" s="17"/>
      <c r="I702" s="17"/>
    </row>
    <row r="703" spans="7:9" ht="15" customHeight="1" x14ac:dyDescent="0.2">
      <c r="G703" s="17"/>
      <c r="I703" s="17"/>
    </row>
    <row r="704" spans="7:9" ht="15" customHeight="1" x14ac:dyDescent="0.2">
      <c r="G704" s="17"/>
      <c r="I704" s="17"/>
    </row>
    <row r="705" spans="7:9" ht="15" customHeight="1" x14ac:dyDescent="0.2">
      <c r="G705" s="17"/>
      <c r="I705" s="17"/>
    </row>
    <row r="706" spans="7:9" ht="15" customHeight="1" x14ac:dyDescent="0.2">
      <c r="G706" s="17"/>
      <c r="I706" s="17"/>
    </row>
    <row r="707" spans="7:9" ht="15" customHeight="1" x14ac:dyDescent="0.2">
      <c r="G707" s="17"/>
      <c r="I707" s="17"/>
    </row>
    <row r="708" spans="7:9" ht="15" customHeight="1" x14ac:dyDescent="0.2">
      <c r="G708" s="17"/>
      <c r="I708" s="17"/>
    </row>
    <row r="709" spans="7:9" ht="15" customHeight="1" x14ac:dyDescent="0.2">
      <c r="G709" s="17"/>
      <c r="I709" s="17"/>
    </row>
    <row r="710" spans="7:9" ht="15" customHeight="1" x14ac:dyDescent="0.2">
      <c r="G710" s="17"/>
      <c r="I710" s="17"/>
    </row>
    <row r="711" spans="7:9" ht="15" customHeight="1" x14ac:dyDescent="0.2">
      <c r="G711" s="17"/>
      <c r="I711" s="17"/>
    </row>
    <row r="712" spans="7:9" ht="15" customHeight="1" x14ac:dyDescent="0.2">
      <c r="G712" s="17"/>
      <c r="I712" s="17"/>
    </row>
    <row r="713" spans="7:9" ht="15" customHeight="1" x14ac:dyDescent="0.2">
      <c r="G713" s="17"/>
      <c r="I713" s="17"/>
    </row>
    <row r="714" spans="7:9" ht="15" customHeight="1" x14ac:dyDescent="0.2">
      <c r="G714" s="17"/>
      <c r="I714" s="17"/>
    </row>
    <row r="715" spans="7:9" ht="15" customHeight="1" x14ac:dyDescent="0.2">
      <c r="G715" s="17"/>
      <c r="I715" s="17"/>
    </row>
    <row r="716" spans="7:9" ht="15" customHeight="1" x14ac:dyDescent="0.2">
      <c r="G716" s="17"/>
      <c r="I716" s="17"/>
    </row>
    <row r="717" spans="7:9" ht="15" customHeight="1" x14ac:dyDescent="0.2">
      <c r="G717" s="17"/>
      <c r="I717" s="17"/>
    </row>
    <row r="718" spans="7:9" ht="15" customHeight="1" x14ac:dyDescent="0.2">
      <c r="G718" s="17"/>
      <c r="I718" s="17"/>
    </row>
    <row r="719" spans="7:9" ht="15" customHeight="1" x14ac:dyDescent="0.2">
      <c r="G719" s="17"/>
      <c r="I719" s="17"/>
    </row>
    <row r="720" spans="7:9" ht="15" customHeight="1" x14ac:dyDescent="0.2">
      <c r="G720" s="17"/>
      <c r="I720" s="17"/>
    </row>
    <row r="721" spans="7:9" ht="15" customHeight="1" x14ac:dyDescent="0.2">
      <c r="G721" s="17"/>
      <c r="I721" s="17"/>
    </row>
    <row r="722" spans="7:9" ht="15" customHeight="1" x14ac:dyDescent="0.2">
      <c r="G722" s="17"/>
      <c r="I722" s="17"/>
    </row>
    <row r="723" spans="7:9" ht="15" customHeight="1" x14ac:dyDescent="0.2">
      <c r="G723" s="17"/>
      <c r="I723" s="17"/>
    </row>
    <row r="724" spans="7:9" ht="15" customHeight="1" x14ac:dyDescent="0.2">
      <c r="G724" s="17"/>
      <c r="I724" s="17"/>
    </row>
    <row r="725" spans="7:9" ht="15" customHeight="1" x14ac:dyDescent="0.2">
      <c r="G725" s="17"/>
      <c r="I725" s="17"/>
    </row>
    <row r="726" spans="7:9" ht="15" customHeight="1" x14ac:dyDescent="0.2">
      <c r="G726" s="17"/>
      <c r="I726" s="17"/>
    </row>
    <row r="727" spans="7:9" ht="15" customHeight="1" x14ac:dyDescent="0.2">
      <c r="G727" s="17"/>
      <c r="I727" s="17"/>
    </row>
    <row r="728" spans="7:9" ht="15" customHeight="1" x14ac:dyDescent="0.2">
      <c r="G728" s="17"/>
      <c r="I728" s="17"/>
    </row>
    <row r="729" spans="7:9" ht="15" customHeight="1" x14ac:dyDescent="0.2">
      <c r="G729" s="17"/>
      <c r="I729" s="17"/>
    </row>
    <row r="730" spans="7:9" ht="15" customHeight="1" x14ac:dyDescent="0.2">
      <c r="G730" s="17"/>
      <c r="I730" s="17"/>
    </row>
    <row r="731" spans="7:9" ht="15" customHeight="1" x14ac:dyDescent="0.2">
      <c r="G731" s="17"/>
      <c r="I731" s="17"/>
    </row>
    <row r="732" spans="7:9" ht="15" customHeight="1" x14ac:dyDescent="0.2">
      <c r="G732" s="17"/>
      <c r="I732" s="17"/>
    </row>
    <row r="733" spans="7:9" ht="15" customHeight="1" x14ac:dyDescent="0.2">
      <c r="G733" s="17"/>
      <c r="I733" s="17"/>
    </row>
    <row r="734" spans="7:9" ht="15" customHeight="1" x14ac:dyDescent="0.2">
      <c r="G734" s="17"/>
      <c r="I734" s="17"/>
    </row>
    <row r="735" spans="7:9" ht="15" customHeight="1" x14ac:dyDescent="0.2">
      <c r="G735" s="17"/>
      <c r="I735" s="17"/>
    </row>
    <row r="736" spans="7:9" ht="15" customHeight="1" x14ac:dyDescent="0.2">
      <c r="G736" s="17"/>
      <c r="I736" s="17"/>
    </row>
    <row r="737" spans="7:9" ht="15" customHeight="1" x14ac:dyDescent="0.2">
      <c r="G737" s="17"/>
      <c r="I737" s="17"/>
    </row>
    <row r="738" spans="7:9" ht="15" customHeight="1" x14ac:dyDescent="0.2">
      <c r="G738" s="17"/>
      <c r="I738" s="17"/>
    </row>
    <row r="739" spans="7:9" ht="15" customHeight="1" x14ac:dyDescent="0.2">
      <c r="G739" s="17"/>
      <c r="I739" s="17"/>
    </row>
    <row r="740" spans="7:9" ht="15" customHeight="1" x14ac:dyDescent="0.2">
      <c r="G740" s="17"/>
      <c r="I740" s="17"/>
    </row>
    <row r="741" spans="7:9" ht="15" customHeight="1" x14ac:dyDescent="0.2">
      <c r="G741" s="17"/>
      <c r="I741" s="17"/>
    </row>
    <row r="742" spans="7:9" ht="15" customHeight="1" x14ac:dyDescent="0.2">
      <c r="G742" s="17"/>
      <c r="I742" s="17"/>
    </row>
    <row r="743" spans="7:9" ht="15" customHeight="1" x14ac:dyDescent="0.2">
      <c r="G743" s="17"/>
      <c r="I743" s="17"/>
    </row>
    <row r="744" spans="7:9" ht="15" customHeight="1" x14ac:dyDescent="0.2">
      <c r="G744" s="17"/>
      <c r="I744" s="17"/>
    </row>
    <row r="745" spans="7:9" ht="15" customHeight="1" x14ac:dyDescent="0.2">
      <c r="G745" s="17"/>
      <c r="I745" s="17"/>
    </row>
    <row r="746" spans="7:9" ht="15" customHeight="1" x14ac:dyDescent="0.2">
      <c r="G746" s="17"/>
      <c r="I746" s="17"/>
    </row>
    <row r="747" spans="7:9" ht="15" customHeight="1" x14ac:dyDescent="0.2">
      <c r="G747" s="17"/>
      <c r="I747" s="17"/>
    </row>
    <row r="748" spans="7:9" ht="15" customHeight="1" x14ac:dyDescent="0.2">
      <c r="G748" s="17"/>
      <c r="I748" s="17"/>
    </row>
    <row r="749" spans="7:9" ht="15" customHeight="1" x14ac:dyDescent="0.2">
      <c r="G749" s="17"/>
      <c r="I749" s="17"/>
    </row>
    <row r="750" spans="7:9" ht="15" customHeight="1" x14ac:dyDescent="0.2">
      <c r="G750" s="17"/>
      <c r="I750" s="17"/>
    </row>
    <row r="751" spans="7:9" ht="15" customHeight="1" x14ac:dyDescent="0.2">
      <c r="G751" s="17"/>
      <c r="I751" s="17"/>
    </row>
    <row r="752" spans="7:9" ht="15" customHeight="1" x14ac:dyDescent="0.2">
      <c r="G752" s="17"/>
      <c r="I752" s="17"/>
    </row>
    <row r="753" spans="7:9" ht="15" customHeight="1" x14ac:dyDescent="0.2">
      <c r="G753" s="17"/>
      <c r="I753" s="17"/>
    </row>
    <row r="754" spans="7:9" ht="15" customHeight="1" x14ac:dyDescent="0.2">
      <c r="G754" s="17"/>
      <c r="I754" s="17"/>
    </row>
    <row r="755" spans="7:9" ht="15" customHeight="1" x14ac:dyDescent="0.2">
      <c r="G755" s="17"/>
      <c r="I755" s="17"/>
    </row>
    <row r="756" spans="7:9" ht="15" customHeight="1" x14ac:dyDescent="0.2">
      <c r="G756" s="17"/>
      <c r="I756" s="17"/>
    </row>
    <row r="757" spans="7:9" ht="15" customHeight="1" x14ac:dyDescent="0.2">
      <c r="G757" s="17"/>
      <c r="I757" s="17"/>
    </row>
    <row r="758" spans="7:9" ht="15" customHeight="1" x14ac:dyDescent="0.2">
      <c r="G758" s="17"/>
      <c r="I758" s="17"/>
    </row>
    <row r="759" spans="7:9" ht="15" customHeight="1" x14ac:dyDescent="0.2">
      <c r="G759" s="17"/>
      <c r="I759" s="17"/>
    </row>
    <row r="760" spans="7:9" ht="15" customHeight="1" x14ac:dyDescent="0.2">
      <c r="G760" s="17"/>
      <c r="I760" s="17"/>
    </row>
    <row r="761" spans="7:9" ht="15" customHeight="1" x14ac:dyDescent="0.2">
      <c r="G761" s="17"/>
      <c r="I761" s="17"/>
    </row>
    <row r="762" spans="7:9" ht="15" customHeight="1" x14ac:dyDescent="0.2">
      <c r="G762" s="17"/>
      <c r="I762" s="17"/>
    </row>
    <row r="763" spans="7:9" ht="15" customHeight="1" x14ac:dyDescent="0.2">
      <c r="G763" s="17"/>
      <c r="I763" s="17"/>
    </row>
    <row r="764" spans="7:9" ht="15" customHeight="1" x14ac:dyDescent="0.2">
      <c r="G764" s="17"/>
      <c r="I764" s="17"/>
    </row>
    <row r="765" spans="7:9" ht="15" customHeight="1" x14ac:dyDescent="0.2">
      <c r="G765" s="17"/>
      <c r="I765" s="17"/>
    </row>
    <row r="766" spans="7:9" ht="15" customHeight="1" x14ac:dyDescent="0.2">
      <c r="G766" s="17"/>
      <c r="I766" s="17"/>
    </row>
    <row r="767" spans="7:9" ht="15" customHeight="1" x14ac:dyDescent="0.2">
      <c r="G767" s="17"/>
      <c r="I767" s="17"/>
    </row>
    <row r="768" spans="7:9" ht="15" customHeight="1" x14ac:dyDescent="0.2">
      <c r="G768" s="17"/>
      <c r="I768" s="17"/>
    </row>
    <row r="769" spans="7:9" ht="15" customHeight="1" x14ac:dyDescent="0.2">
      <c r="G769" s="17"/>
      <c r="I769" s="17"/>
    </row>
    <row r="770" spans="7:9" ht="15" customHeight="1" x14ac:dyDescent="0.2">
      <c r="G770" s="17"/>
      <c r="I770" s="17"/>
    </row>
    <row r="771" spans="7:9" ht="15" customHeight="1" x14ac:dyDescent="0.2">
      <c r="G771" s="17"/>
      <c r="I771" s="17"/>
    </row>
    <row r="772" spans="7:9" ht="15" customHeight="1" x14ac:dyDescent="0.2">
      <c r="G772" s="17"/>
      <c r="I772" s="17"/>
    </row>
    <row r="773" spans="7:9" ht="15" customHeight="1" x14ac:dyDescent="0.2">
      <c r="G773" s="17"/>
      <c r="I773" s="17"/>
    </row>
    <row r="774" spans="7:9" ht="15" customHeight="1" x14ac:dyDescent="0.2">
      <c r="G774" s="17"/>
      <c r="I774" s="17"/>
    </row>
    <row r="775" spans="7:9" ht="15" customHeight="1" x14ac:dyDescent="0.2">
      <c r="G775" s="17"/>
      <c r="I775" s="17"/>
    </row>
    <row r="776" spans="7:9" ht="15" customHeight="1" x14ac:dyDescent="0.2">
      <c r="G776" s="17"/>
      <c r="I776" s="17"/>
    </row>
    <row r="777" spans="7:9" ht="15" customHeight="1" x14ac:dyDescent="0.2">
      <c r="G777" s="17"/>
      <c r="I777" s="17"/>
    </row>
    <row r="778" spans="7:9" ht="15" customHeight="1" x14ac:dyDescent="0.2">
      <c r="G778" s="17"/>
      <c r="I778" s="17"/>
    </row>
    <row r="779" spans="7:9" ht="15" customHeight="1" x14ac:dyDescent="0.2">
      <c r="G779" s="17"/>
      <c r="I779" s="17"/>
    </row>
    <row r="780" spans="7:9" ht="15" customHeight="1" x14ac:dyDescent="0.2">
      <c r="G780" s="17"/>
      <c r="I780" s="17"/>
    </row>
    <row r="781" spans="7:9" ht="15" customHeight="1" x14ac:dyDescent="0.2">
      <c r="G781" s="17"/>
      <c r="I781" s="17"/>
    </row>
    <row r="782" spans="7:9" ht="15" customHeight="1" x14ac:dyDescent="0.2">
      <c r="G782" s="17"/>
      <c r="I782" s="17"/>
    </row>
    <row r="783" spans="7:9" ht="15" customHeight="1" x14ac:dyDescent="0.2">
      <c r="G783" s="17"/>
      <c r="I783" s="17"/>
    </row>
    <row r="784" spans="7:9" ht="15" customHeight="1" x14ac:dyDescent="0.2">
      <c r="G784" s="17"/>
      <c r="I784" s="17"/>
    </row>
    <row r="785" spans="7:9" ht="15" customHeight="1" x14ac:dyDescent="0.2">
      <c r="G785" s="17"/>
      <c r="I785" s="17"/>
    </row>
    <row r="786" spans="7:9" ht="15" customHeight="1" x14ac:dyDescent="0.2">
      <c r="G786" s="17"/>
      <c r="I786" s="17"/>
    </row>
    <row r="787" spans="7:9" ht="15" customHeight="1" x14ac:dyDescent="0.2">
      <c r="G787" s="17"/>
      <c r="I787" s="17"/>
    </row>
    <row r="788" spans="7:9" ht="15" customHeight="1" x14ac:dyDescent="0.2">
      <c r="G788" s="17"/>
      <c r="I788" s="17"/>
    </row>
    <row r="789" spans="7:9" ht="15" customHeight="1" x14ac:dyDescent="0.2">
      <c r="G789" s="17"/>
      <c r="I789" s="17"/>
    </row>
    <row r="790" spans="7:9" ht="15" customHeight="1" x14ac:dyDescent="0.2">
      <c r="G790" s="17"/>
      <c r="I790" s="17"/>
    </row>
    <row r="791" spans="7:9" ht="15" customHeight="1" x14ac:dyDescent="0.2">
      <c r="G791" s="17"/>
      <c r="I791" s="17"/>
    </row>
    <row r="792" spans="7:9" ht="15" customHeight="1" x14ac:dyDescent="0.2">
      <c r="G792" s="17"/>
      <c r="I792" s="17"/>
    </row>
    <row r="793" spans="7:9" ht="15" customHeight="1" x14ac:dyDescent="0.2">
      <c r="G793" s="17"/>
      <c r="I793" s="17"/>
    </row>
    <row r="794" spans="7:9" ht="15" customHeight="1" x14ac:dyDescent="0.2">
      <c r="G794" s="17"/>
      <c r="I794" s="17"/>
    </row>
    <row r="795" spans="7:9" ht="15" customHeight="1" x14ac:dyDescent="0.2">
      <c r="G795" s="17"/>
      <c r="I795" s="17"/>
    </row>
    <row r="796" spans="7:9" ht="15" customHeight="1" x14ac:dyDescent="0.2">
      <c r="G796" s="17"/>
      <c r="I796" s="17"/>
    </row>
    <row r="797" spans="7:9" ht="15" customHeight="1" x14ac:dyDescent="0.2">
      <c r="G797" s="17"/>
      <c r="I797" s="17"/>
    </row>
    <row r="798" spans="7:9" ht="15" customHeight="1" x14ac:dyDescent="0.2">
      <c r="G798" s="17"/>
      <c r="I798" s="17"/>
    </row>
    <row r="799" spans="7:9" ht="15" customHeight="1" x14ac:dyDescent="0.2">
      <c r="G799" s="17"/>
      <c r="I799" s="17"/>
    </row>
    <row r="800" spans="7:9" ht="15" customHeight="1" x14ac:dyDescent="0.2">
      <c r="G800" s="17"/>
      <c r="I800" s="17"/>
    </row>
    <row r="801" spans="7:9" ht="15" customHeight="1" x14ac:dyDescent="0.2">
      <c r="G801" s="17"/>
      <c r="I801" s="17"/>
    </row>
    <row r="802" spans="7:9" ht="15" customHeight="1" x14ac:dyDescent="0.2">
      <c r="G802" s="17"/>
      <c r="I802" s="17"/>
    </row>
    <row r="803" spans="7:9" ht="15" customHeight="1" x14ac:dyDescent="0.2">
      <c r="G803" s="17"/>
      <c r="I803" s="17"/>
    </row>
    <row r="804" spans="7:9" ht="15" customHeight="1" x14ac:dyDescent="0.2">
      <c r="G804" s="17"/>
      <c r="I804" s="17"/>
    </row>
    <row r="805" spans="7:9" ht="15" customHeight="1" x14ac:dyDescent="0.2">
      <c r="G805" s="17"/>
      <c r="I805" s="17"/>
    </row>
    <row r="806" spans="7:9" ht="15" customHeight="1" x14ac:dyDescent="0.2">
      <c r="G806" s="17"/>
      <c r="I806" s="17"/>
    </row>
    <row r="807" spans="7:9" ht="15" customHeight="1" x14ac:dyDescent="0.2">
      <c r="G807" s="17"/>
      <c r="I807" s="17"/>
    </row>
    <row r="808" spans="7:9" ht="15" customHeight="1" x14ac:dyDescent="0.2">
      <c r="G808" s="17"/>
      <c r="I808" s="17"/>
    </row>
    <row r="809" spans="7:9" ht="15" customHeight="1" x14ac:dyDescent="0.2">
      <c r="G809" s="17"/>
      <c r="I809" s="17"/>
    </row>
    <row r="810" spans="7:9" ht="15" customHeight="1" x14ac:dyDescent="0.2">
      <c r="G810" s="17"/>
      <c r="I810" s="17"/>
    </row>
    <row r="811" spans="7:9" ht="15" customHeight="1" x14ac:dyDescent="0.2">
      <c r="G811" s="17"/>
      <c r="I811" s="17"/>
    </row>
    <row r="812" spans="7:9" ht="15" customHeight="1" x14ac:dyDescent="0.2">
      <c r="G812" s="17"/>
      <c r="I812" s="17"/>
    </row>
    <row r="813" spans="7:9" ht="15" customHeight="1" x14ac:dyDescent="0.2">
      <c r="G813" s="17"/>
      <c r="I813" s="17"/>
    </row>
    <row r="814" spans="7:9" ht="15" customHeight="1" x14ac:dyDescent="0.2">
      <c r="G814" s="17"/>
      <c r="I814" s="17"/>
    </row>
    <row r="815" spans="7:9" ht="15" customHeight="1" x14ac:dyDescent="0.2">
      <c r="G815" s="17"/>
      <c r="I815" s="17"/>
    </row>
    <row r="816" spans="7:9" ht="15" customHeight="1" x14ac:dyDescent="0.2">
      <c r="G816" s="17"/>
      <c r="I816" s="17"/>
    </row>
    <row r="817" spans="7:9" ht="15" customHeight="1" x14ac:dyDescent="0.2">
      <c r="G817" s="17"/>
      <c r="I817" s="17"/>
    </row>
    <row r="818" spans="7:9" ht="15" customHeight="1" x14ac:dyDescent="0.2">
      <c r="G818" s="17"/>
      <c r="I818" s="17"/>
    </row>
    <row r="819" spans="7:9" ht="15" customHeight="1" x14ac:dyDescent="0.2">
      <c r="G819" s="17"/>
      <c r="I819" s="17"/>
    </row>
    <row r="820" spans="7:9" ht="15" customHeight="1" x14ac:dyDescent="0.2">
      <c r="G820" s="17"/>
      <c r="I820" s="17"/>
    </row>
    <row r="821" spans="7:9" ht="15" customHeight="1" x14ac:dyDescent="0.2">
      <c r="G821" s="17"/>
      <c r="I821" s="17"/>
    </row>
    <row r="822" spans="7:9" ht="15" customHeight="1" x14ac:dyDescent="0.2">
      <c r="G822" s="17"/>
      <c r="I822" s="17"/>
    </row>
    <row r="823" spans="7:9" ht="15" customHeight="1" x14ac:dyDescent="0.2">
      <c r="G823" s="17"/>
      <c r="I823" s="17"/>
    </row>
    <row r="824" spans="7:9" ht="15" customHeight="1" x14ac:dyDescent="0.2">
      <c r="G824" s="17"/>
      <c r="I824" s="17"/>
    </row>
    <row r="825" spans="7:9" ht="15" customHeight="1" x14ac:dyDescent="0.2">
      <c r="G825" s="17"/>
      <c r="I825" s="17"/>
    </row>
    <row r="826" spans="7:9" ht="15" customHeight="1" x14ac:dyDescent="0.2">
      <c r="G826" s="17"/>
      <c r="I826" s="17"/>
    </row>
    <row r="827" spans="7:9" ht="15" customHeight="1" x14ac:dyDescent="0.2">
      <c r="G827" s="17"/>
      <c r="I827" s="17"/>
    </row>
    <row r="828" spans="7:9" ht="15" customHeight="1" x14ac:dyDescent="0.2">
      <c r="G828" s="17"/>
      <c r="I828" s="17"/>
    </row>
    <row r="829" spans="7:9" ht="15" customHeight="1" x14ac:dyDescent="0.2">
      <c r="G829" s="17"/>
      <c r="I829" s="17"/>
    </row>
    <row r="830" spans="7:9" ht="15" customHeight="1" x14ac:dyDescent="0.2">
      <c r="G830" s="17"/>
      <c r="I830" s="17"/>
    </row>
    <row r="831" spans="7:9" ht="15" customHeight="1" x14ac:dyDescent="0.2">
      <c r="G831" s="17"/>
      <c r="I831" s="17"/>
    </row>
    <row r="832" spans="7:9" ht="15" customHeight="1" x14ac:dyDescent="0.2">
      <c r="G832" s="17"/>
      <c r="I832" s="17"/>
    </row>
    <row r="833" spans="7:9" ht="15" customHeight="1" x14ac:dyDescent="0.2">
      <c r="G833" s="17"/>
      <c r="I833" s="17"/>
    </row>
    <row r="834" spans="7:9" ht="15" customHeight="1" x14ac:dyDescent="0.2">
      <c r="G834" s="17"/>
      <c r="I834" s="17"/>
    </row>
    <row r="835" spans="7:9" ht="15" customHeight="1" x14ac:dyDescent="0.2">
      <c r="G835" s="17"/>
      <c r="I835" s="17"/>
    </row>
    <row r="836" spans="7:9" ht="15" customHeight="1" x14ac:dyDescent="0.2">
      <c r="G836" s="17"/>
      <c r="I836" s="17"/>
    </row>
    <row r="837" spans="7:9" ht="15" customHeight="1" x14ac:dyDescent="0.2">
      <c r="G837" s="17"/>
      <c r="I837" s="17"/>
    </row>
    <row r="838" spans="7:9" ht="15" customHeight="1" x14ac:dyDescent="0.2">
      <c r="G838" s="17"/>
      <c r="I838" s="17"/>
    </row>
    <row r="839" spans="7:9" ht="15" customHeight="1" x14ac:dyDescent="0.2">
      <c r="G839" s="17"/>
      <c r="I839" s="17"/>
    </row>
    <row r="840" spans="7:9" ht="15" customHeight="1" x14ac:dyDescent="0.2">
      <c r="G840" s="17"/>
      <c r="I840" s="17"/>
    </row>
    <row r="841" spans="7:9" ht="15" customHeight="1" x14ac:dyDescent="0.2">
      <c r="G841" s="17"/>
      <c r="I841" s="17"/>
    </row>
    <row r="842" spans="7:9" ht="15" customHeight="1" x14ac:dyDescent="0.2">
      <c r="G842" s="17"/>
      <c r="I842" s="17"/>
    </row>
    <row r="843" spans="7:9" ht="15" customHeight="1" x14ac:dyDescent="0.2">
      <c r="G843" s="17"/>
      <c r="I843" s="17"/>
    </row>
    <row r="844" spans="7:9" ht="15" customHeight="1" x14ac:dyDescent="0.2">
      <c r="G844" s="17"/>
      <c r="I844" s="17"/>
    </row>
    <row r="845" spans="7:9" ht="15" customHeight="1" x14ac:dyDescent="0.2">
      <c r="G845" s="17"/>
      <c r="I845" s="17"/>
    </row>
    <row r="846" spans="7:9" ht="15" customHeight="1" x14ac:dyDescent="0.2">
      <c r="G846" s="17"/>
      <c r="I846" s="17"/>
    </row>
    <row r="847" spans="7:9" ht="15" customHeight="1" x14ac:dyDescent="0.2">
      <c r="G847" s="17"/>
      <c r="I847" s="17"/>
    </row>
    <row r="848" spans="7:9" ht="15" customHeight="1" x14ac:dyDescent="0.2">
      <c r="G848" s="17"/>
      <c r="I848" s="17"/>
    </row>
    <row r="849" spans="7:9" ht="15" customHeight="1" x14ac:dyDescent="0.2">
      <c r="G849" s="17"/>
      <c r="I849" s="17"/>
    </row>
    <row r="850" spans="7:9" ht="15" customHeight="1" x14ac:dyDescent="0.2">
      <c r="G850" s="17"/>
      <c r="I850" s="17"/>
    </row>
    <row r="851" spans="7:9" ht="15" customHeight="1" x14ac:dyDescent="0.2">
      <c r="G851" s="17"/>
      <c r="I851" s="17"/>
    </row>
    <row r="852" spans="7:9" ht="15" customHeight="1" x14ac:dyDescent="0.2">
      <c r="G852" s="17"/>
      <c r="I852" s="17"/>
    </row>
    <row r="853" spans="7:9" ht="15" customHeight="1" x14ac:dyDescent="0.2">
      <c r="G853" s="17"/>
      <c r="I853" s="17"/>
    </row>
    <row r="854" spans="7:9" ht="15" customHeight="1" x14ac:dyDescent="0.2">
      <c r="G854" s="17"/>
      <c r="I854" s="17"/>
    </row>
    <row r="855" spans="7:9" ht="15" customHeight="1" x14ac:dyDescent="0.2">
      <c r="G855" s="17"/>
      <c r="I855" s="17"/>
    </row>
    <row r="856" spans="7:9" ht="15" customHeight="1" x14ac:dyDescent="0.2">
      <c r="G856" s="17"/>
      <c r="I856" s="17"/>
    </row>
    <row r="857" spans="7:9" ht="15" customHeight="1" x14ac:dyDescent="0.2">
      <c r="G857" s="17"/>
      <c r="I857" s="17"/>
    </row>
    <row r="858" spans="7:9" ht="15" customHeight="1" x14ac:dyDescent="0.2">
      <c r="G858" s="17"/>
      <c r="I858" s="17"/>
    </row>
    <row r="859" spans="7:9" ht="15" customHeight="1" x14ac:dyDescent="0.2">
      <c r="G859" s="17"/>
      <c r="I859" s="17"/>
    </row>
    <row r="860" spans="7:9" ht="15" customHeight="1" x14ac:dyDescent="0.2">
      <c r="G860" s="17"/>
      <c r="I860" s="17"/>
    </row>
    <row r="861" spans="7:9" ht="15" customHeight="1" x14ac:dyDescent="0.2">
      <c r="G861" s="17"/>
      <c r="I861" s="17"/>
    </row>
    <row r="862" spans="7:9" ht="15" customHeight="1" x14ac:dyDescent="0.2">
      <c r="G862" s="17"/>
      <c r="I862" s="17"/>
    </row>
    <row r="863" spans="7:9" ht="15" customHeight="1" x14ac:dyDescent="0.2">
      <c r="G863" s="17"/>
      <c r="I863" s="17"/>
    </row>
    <row r="864" spans="7:9" ht="15" customHeight="1" x14ac:dyDescent="0.2">
      <c r="G864" s="17"/>
      <c r="I864" s="17"/>
    </row>
    <row r="865" spans="7:9" ht="15" customHeight="1" x14ac:dyDescent="0.2">
      <c r="G865" s="17"/>
      <c r="I865" s="17"/>
    </row>
    <row r="866" spans="7:9" ht="15" customHeight="1" x14ac:dyDescent="0.2">
      <c r="G866" s="17"/>
      <c r="I866" s="17"/>
    </row>
    <row r="867" spans="7:9" ht="15" customHeight="1" x14ac:dyDescent="0.2">
      <c r="G867" s="17"/>
      <c r="I867" s="17"/>
    </row>
    <row r="868" spans="7:9" ht="15" customHeight="1" x14ac:dyDescent="0.2">
      <c r="G868" s="17"/>
      <c r="I868" s="17"/>
    </row>
    <row r="869" spans="7:9" ht="15" customHeight="1" x14ac:dyDescent="0.2">
      <c r="G869" s="17"/>
      <c r="I869" s="17"/>
    </row>
    <row r="870" spans="7:9" ht="15" customHeight="1" x14ac:dyDescent="0.2">
      <c r="G870" s="17"/>
      <c r="I870" s="17"/>
    </row>
    <row r="871" spans="7:9" ht="15" customHeight="1" x14ac:dyDescent="0.2">
      <c r="G871" s="17"/>
      <c r="I871" s="17"/>
    </row>
    <row r="872" spans="7:9" ht="15" customHeight="1" x14ac:dyDescent="0.2">
      <c r="G872" s="17"/>
      <c r="I872" s="17"/>
    </row>
    <row r="873" spans="7:9" ht="15" customHeight="1" x14ac:dyDescent="0.2">
      <c r="G873" s="17"/>
      <c r="I873" s="17"/>
    </row>
    <row r="874" spans="7:9" ht="15" customHeight="1" x14ac:dyDescent="0.2">
      <c r="G874" s="17"/>
      <c r="I874" s="17"/>
    </row>
    <row r="875" spans="7:9" ht="15" customHeight="1" x14ac:dyDescent="0.2">
      <c r="G875" s="17"/>
      <c r="I875" s="17"/>
    </row>
    <row r="876" spans="7:9" ht="15" customHeight="1" x14ac:dyDescent="0.2">
      <c r="G876" s="17"/>
      <c r="I876" s="17"/>
    </row>
    <row r="877" spans="7:9" ht="15" customHeight="1" x14ac:dyDescent="0.2">
      <c r="G877" s="17"/>
      <c r="I877" s="17"/>
    </row>
    <row r="878" spans="7:9" ht="15" customHeight="1" x14ac:dyDescent="0.2">
      <c r="G878" s="17"/>
      <c r="I878" s="17"/>
    </row>
    <row r="879" spans="7:9" ht="15" customHeight="1" x14ac:dyDescent="0.2">
      <c r="G879" s="17"/>
      <c r="I879" s="17"/>
    </row>
    <row r="880" spans="7:9" ht="15" customHeight="1" x14ac:dyDescent="0.2">
      <c r="G880" s="17"/>
      <c r="I880" s="17"/>
    </row>
    <row r="881" spans="7:9" ht="15" customHeight="1" x14ac:dyDescent="0.2">
      <c r="G881" s="17"/>
      <c r="I881" s="17"/>
    </row>
    <row r="882" spans="7:9" ht="15" customHeight="1" x14ac:dyDescent="0.2">
      <c r="G882" s="17"/>
      <c r="I882" s="17"/>
    </row>
    <row r="883" spans="7:9" ht="15" customHeight="1" x14ac:dyDescent="0.2">
      <c r="G883" s="17"/>
      <c r="I883" s="17"/>
    </row>
    <row r="884" spans="7:9" ht="15" customHeight="1" x14ac:dyDescent="0.2">
      <c r="G884" s="17"/>
      <c r="I884" s="17"/>
    </row>
    <row r="885" spans="7:9" ht="15" customHeight="1" x14ac:dyDescent="0.2">
      <c r="G885" s="17"/>
      <c r="I885" s="17"/>
    </row>
    <row r="886" spans="7:9" ht="15" customHeight="1" x14ac:dyDescent="0.2">
      <c r="G886" s="17"/>
      <c r="I886" s="17"/>
    </row>
    <row r="887" spans="7:9" ht="15" customHeight="1" x14ac:dyDescent="0.2">
      <c r="G887" s="17"/>
      <c r="I887" s="17"/>
    </row>
    <row r="888" spans="7:9" ht="15" customHeight="1" x14ac:dyDescent="0.2">
      <c r="G888" s="17"/>
      <c r="I888" s="17"/>
    </row>
    <row r="889" spans="7:9" ht="15" customHeight="1" x14ac:dyDescent="0.2">
      <c r="G889" s="17"/>
      <c r="I889" s="17"/>
    </row>
    <row r="890" spans="7:9" ht="15" customHeight="1" x14ac:dyDescent="0.2">
      <c r="G890" s="17"/>
      <c r="I890" s="17"/>
    </row>
    <row r="891" spans="7:9" ht="15" customHeight="1" x14ac:dyDescent="0.2">
      <c r="G891" s="17"/>
      <c r="I891" s="17"/>
    </row>
    <row r="892" spans="7:9" ht="15" customHeight="1" x14ac:dyDescent="0.2">
      <c r="G892" s="17"/>
      <c r="I892" s="17"/>
    </row>
    <row r="893" spans="7:9" ht="15" customHeight="1" x14ac:dyDescent="0.2">
      <c r="G893" s="17"/>
      <c r="I893" s="17"/>
    </row>
    <row r="894" spans="7:9" ht="15" customHeight="1" x14ac:dyDescent="0.2">
      <c r="G894" s="17"/>
      <c r="I894" s="17"/>
    </row>
    <row r="895" spans="7:9" ht="15" customHeight="1" x14ac:dyDescent="0.2">
      <c r="G895" s="17"/>
      <c r="I895" s="17"/>
    </row>
    <row r="896" spans="7:9" ht="15" customHeight="1" x14ac:dyDescent="0.2">
      <c r="G896" s="17"/>
      <c r="I896" s="17"/>
    </row>
    <row r="897" spans="7:9" ht="15" customHeight="1" x14ac:dyDescent="0.2">
      <c r="G897" s="17"/>
      <c r="I897" s="17"/>
    </row>
    <row r="898" spans="7:9" ht="15" customHeight="1" x14ac:dyDescent="0.2">
      <c r="G898" s="17"/>
      <c r="I898" s="17"/>
    </row>
    <row r="899" spans="7:9" ht="15" customHeight="1" x14ac:dyDescent="0.2">
      <c r="G899" s="17"/>
      <c r="I899" s="17"/>
    </row>
    <row r="900" spans="7:9" ht="15" customHeight="1" x14ac:dyDescent="0.2">
      <c r="G900" s="17"/>
      <c r="I900" s="17"/>
    </row>
    <row r="901" spans="7:9" ht="15" customHeight="1" x14ac:dyDescent="0.2">
      <c r="G901" s="17"/>
      <c r="I901" s="17"/>
    </row>
    <row r="902" spans="7:9" ht="15" customHeight="1" x14ac:dyDescent="0.2">
      <c r="G902" s="17"/>
      <c r="I902" s="17"/>
    </row>
    <row r="903" spans="7:9" ht="15" customHeight="1" x14ac:dyDescent="0.2">
      <c r="G903" s="17"/>
      <c r="I903" s="17"/>
    </row>
    <row r="904" spans="7:9" ht="15" customHeight="1" x14ac:dyDescent="0.2">
      <c r="G904" s="17"/>
      <c r="I904" s="17"/>
    </row>
    <row r="905" spans="7:9" ht="15" customHeight="1" x14ac:dyDescent="0.2">
      <c r="G905" s="17"/>
      <c r="I905" s="17"/>
    </row>
    <row r="906" spans="7:9" ht="15" customHeight="1" x14ac:dyDescent="0.2">
      <c r="G906" s="17"/>
      <c r="I906" s="17"/>
    </row>
    <row r="907" spans="7:9" ht="15" customHeight="1" x14ac:dyDescent="0.2">
      <c r="G907" s="17"/>
      <c r="I907" s="17"/>
    </row>
    <row r="908" spans="7:9" ht="15" customHeight="1" x14ac:dyDescent="0.2">
      <c r="G908" s="17"/>
      <c r="I908" s="17"/>
    </row>
    <row r="909" spans="7:9" ht="15" customHeight="1" x14ac:dyDescent="0.2">
      <c r="G909" s="17"/>
      <c r="I909" s="17"/>
    </row>
    <row r="910" spans="7:9" ht="15" customHeight="1" x14ac:dyDescent="0.2">
      <c r="G910" s="17"/>
      <c r="I910" s="17"/>
    </row>
    <row r="911" spans="7:9" ht="15" customHeight="1" x14ac:dyDescent="0.2">
      <c r="G911" s="17"/>
      <c r="I911" s="17"/>
    </row>
    <row r="912" spans="7:9" ht="15" customHeight="1" x14ac:dyDescent="0.2">
      <c r="G912" s="17"/>
      <c r="I912" s="17"/>
    </row>
    <row r="913" spans="7:9" ht="15" customHeight="1" x14ac:dyDescent="0.2">
      <c r="G913" s="17"/>
      <c r="I913" s="17"/>
    </row>
    <row r="914" spans="7:9" ht="15" customHeight="1" x14ac:dyDescent="0.2">
      <c r="G914" s="17"/>
      <c r="I914" s="17"/>
    </row>
    <row r="915" spans="7:9" ht="15" customHeight="1" x14ac:dyDescent="0.2">
      <c r="G915" s="17"/>
      <c r="I915" s="17"/>
    </row>
    <row r="916" spans="7:9" ht="15" customHeight="1" x14ac:dyDescent="0.2">
      <c r="G916" s="17"/>
      <c r="I916" s="17"/>
    </row>
    <row r="917" spans="7:9" ht="15" customHeight="1" x14ac:dyDescent="0.2">
      <c r="G917" s="17"/>
      <c r="I917" s="17"/>
    </row>
    <row r="918" spans="7:9" ht="15" customHeight="1" x14ac:dyDescent="0.2">
      <c r="G918" s="17"/>
      <c r="I918" s="17"/>
    </row>
    <row r="919" spans="7:9" ht="15" customHeight="1" x14ac:dyDescent="0.2">
      <c r="G919" s="17"/>
      <c r="I919" s="17"/>
    </row>
    <row r="920" spans="7:9" ht="15" customHeight="1" x14ac:dyDescent="0.2">
      <c r="G920" s="17"/>
      <c r="I920" s="17"/>
    </row>
    <row r="921" spans="7:9" ht="15" customHeight="1" x14ac:dyDescent="0.2">
      <c r="G921" s="17"/>
      <c r="I921" s="17"/>
    </row>
    <row r="922" spans="7:9" ht="15" customHeight="1" x14ac:dyDescent="0.2">
      <c r="G922" s="17"/>
      <c r="I922" s="17"/>
    </row>
    <row r="923" spans="7:9" ht="15" customHeight="1" x14ac:dyDescent="0.2">
      <c r="G923" s="17"/>
      <c r="I923" s="17"/>
    </row>
    <row r="924" spans="7:9" ht="15" customHeight="1" x14ac:dyDescent="0.2">
      <c r="G924" s="17"/>
      <c r="I924" s="17"/>
    </row>
    <row r="925" spans="7:9" ht="15" customHeight="1" x14ac:dyDescent="0.2">
      <c r="G925" s="17"/>
      <c r="I925" s="17"/>
    </row>
    <row r="926" spans="7:9" ht="15" customHeight="1" x14ac:dyDescent="0.2">
      <c r="G926" s="17"/>
      <c r="I926" s="17"/>
    </row>
    <row r="927" spans="7:9" ht="15" customHeight="1" x14ac:dyDescent="0.2">
      <c r="G927" s="17"/>
      <c r="I927" s="17"/>
    </row>
    <row r="928" spans="7:9" ht="15" customHeight="1" x14ac:dyDescent="0.2">
      <c r="G928" s="17"/>
      <c r="I928" s="17"/>
    </row>
    <row r="929" spans="7:9" ht="15" customHeight="1" x14ac:dyDescent="0.2">
      <c r="G929" s="17"/>
      <c r="I929" s="17"/>
    </row>
    <row r="930" spans="7:9" ht="15" customHeight="1" x14ac:dyDescent="0.2">
      <c r="G930" s="17"/>
      <c r="I930" s="17"/>
    </row>
    <row r="931" spans="7:9" ht="15" customHeight="1" x14ac:dyDescent="0.2">
      <c r="G931" s="17"/>
      <c r="I931" s="17"/>
    </row>
    <row r="932" spans="7:9" ht="15" customHeight="1" x14ac:dyDescent="0.2">
      <c r="G932" s="17"/>
      <c r="I932" s="17"/>
    </row>
    <row r="933" spans="7:9" ht="15" customHeight="1" x14ac:dyDescent="0.2">
      <c r="G933" s="17"/>
      <c r="I933" s="17"/>
    </row>
    <row r="934" spans="7:9" ht="15" customHeight="1" x14ac:dyDescent="0.2">
      <c r="G934" s="17"/>
      <c r="I934" s="17"/>
    </row>
    <row r="935" spans="7:9" ht="15" customHeight="1" x14ac:dyDescent="0.2">
      <c r="G935" s="17"/>
      <c r="I935" s="17"/>
    </row>
    <row r="936" spans="7:9" ht="15" customHeight="1" x14ac:dyDescent="0.2">
      <c r="G936" s="17"/>
      <c r="I936" s="17"/>
    </row>
    <row r="937" spans="7:9" ht="15" customHeight="1" x14ac:dyDescent="0.2">
      <c r="G937" s="17"/>
      <c r="I937" s="17"/>
    </row>
    <row r="938" spans="7:9" ht="15" customHeight="1" x14ac:dyDescent="0.2">
      <c r="G938" s="17"/>
      <c r="I938" s="17"/>
    </row>
    <row r="939" spans="7:9" ht="15" customHeight="1" x14ac:dyDescent="0.2">
      <c r="G939" s="17"/>
      <c r="I939" s="17"/>
    </row>
    <row r="940" spans="7:9" ht="15" customHeight="1" x14ac:dyDescent="0.2">
      <c r="G940" s="17"/>
      <c r="I940" s="17"/>
    </row>
    <row r="941" spans="7:9" ht="15" customHeight="1" x14ac:dyDescent="0.2">
      <c r="G941" s="17"/>
      <c r="I941" s="17"/>
    </row>
    <row r="942" spans="7:9" ht="15" customHeight="1" x14ac:dyDescent="0.2">
      <c r="G942" s="17"/>
      <c r="I942" s="17"/>
    </row>
    <row r="943" spans="7:9" ht="15" customHeight="1" x14ac:dyDescent="0.2">
      <c r="G943" s="17"/>
      <c r="I943" s="17"/>
    </row>
    <row r="944" spans="7:9" ht="15" customHeight="1" x14ac:dyDescent="0.2">
      <c r="G944" s="17"/>
      <c r="I944" s="17"/>
    </row>
    <row r="945" spans="7:9" ht="15" customHeight="1" x14ac:dyDescent="0.2">
      <c r="G945" s="17"/>
      <c r="I945" s="17"/>
    </row>
    <row r="946" spans="7:9" ht="15" customHeight="1" x14ac:dyDescent="0.2">
      <c r="G946" s="17"/>
      <c r="I946" s="17"/>
    </row>
    <row r="947" spans="7:9" ht="15" customHeight="1" x14ac:dyDescent="0.2">
      <c r="G947" s="17"/>
      <c r="I947" s="17"/>
    </row>
    <row r="948" spans="7:9" ht="15" customHeight="1" x14ac:dyDescent="0.2">
      <c r="G948" s="17"/>
      <c r="I948" s="17"/>
    </row>
    <row r="949" spans="7:9" ht="15" customHeight="1" x14ac:dyDescent="0.2">
      <c r="G949" s="17"/>
      <c r="I949" s="17"/>
    </row>
    <row r="950" spans="7:9" ht="15" customHeight="1" x14ac:dyDescent="0.2">
      <c r="G950" s="17"/>
      <c r="I950" s="17"/>
    </row>
    <row r="951" spans="7:9" ht="15" customHeight="1" x14ac:dyDescent="0.2">
      <c r="G951" s="17"/>
      <c r="I951" s="17"/>
    </row>
    <row r="952" spans="7:9" ht="15" customHeight="1" x14ac:dyDescent="0.2">
      <c r="G952" s="17"/>
      <c r="I952" s="17"/>
    </row>
    <row r="953" spans="7:9" ht="15" customHeight="1" x14ac:dyDescent="0.2">
      <c r="G953" s="17"/>
      <c r="I953" s="17"/>
    </row>
    <row r="954" spans="7:9" ht="15" customHeight="1" x14ac:dyDescent="0.2">
      <c r="G954" s="17"/>
      <c r="I954" s="17"/>
    </row>
    <row r="955" spans="7:9" ht="15" customHeight="1" x14ac:dyDescent="0.2">
      <c r="G955" s="17"/>
      <c r="I955" s="17"/>
    </row>
    <row r="956" spans="7:9" ht="15" customHeight="1" x14ac:dyDescent="0.2">
      <c r="G956" s="17"/>
      <c r="I956" s="17"/>
    </row>
    <row r="957" spans="7:9" ht="15" customHeight="1" x14ac:dyDescent="0.2">
      <c r="G957" s="17"/>
      <c r="I957" s="17"/>
    </row>
    <row r="958" spans="7:9" ht="15" customHeight="1" x14ac:dyDescent="0.2">
      <c r="G958" s="17"/>
      <c r="I958" s="17"/>
    </row>
    <row r="959" spans="7:9" ht="15" customHeight="1" x14ac:dyDescent="0.2">
      <c r="G959" s="17"/>
      <c r="I959" s="17"/>
    </row>
    <row r="960" spans="7:9" ht="15" customHeight="1" x14ac:dyDescent="0.2">
      <c r="G960" s="17"/>
      <c r="I960" s="17"/>
    </row>
    <row r="961" spans="7:9" ht="15" customHeight="1" x14ac:dyDescent="0.2">
      <c r="G961" s="17"/>
      <c r="I961" s="17"/>
    </row>
    <row r="962" spans="7:9" ht="15" customHeight="1" x14ac:dyDescent="0.2">
      <c r="G962" s="17"/>
      <c r="I962" s="17"/>
    </row>
    <row r="963" spans="7:9" ht="15" customHeight="1" x14ac:dyDescent="0.2">
      <c r="G963" s="17"/>
      <c r="I963" s="17"/>
    </row>
    <row r="964" spans="7:9" ht="15" customHeight="1" x14ac:dyDescent="0.2">
      <c r="G964" s="17"/>
      <c r="I964" s="17"/>
    </row>
    <row r="965" spans="7:9" ht="15" customHeight="1" x14ac:dyDescent="0.2">
      <c r="G965" s="17"/>
      <c r="I965" s="17"/>
    </row>
    <row r="966" spans="7:9" ht="15" customHeight="1" x14ac:dyDescent="0.2">
      <c r="G966" s="17"/>
      <c r="I966" s="17"/>
    </row>
    <row r="967" spans="7:9" ht="15" customHeight="1" x14ac:dyDescent="0.2">
      <c r="G967" s="17"/>
      <c r="I967" s="17"/>
    </row>
    <row r="968" spans="7:9" ht="15" customHeight="1" x14ac:dyDescent="0.2">
      <c r="G968" s="17"/>
      <c r="I968" s="17"/>
    </row>
    <row r="969" spans="7:9" ht="15" customHeight="1" x14ac:dyDescent="0.2">
      <c r="G969" s="17"/>
      <c r="I969" s="17"/>
    </row>
    <row r="970" spans="7:9" ht="15" customHeight="1" x14ac:dyDescent="0.2">
      <c r="G970" s="17"/>
      <c r="I970" s="17"/>
    </row>
    <row r="971" spans="7:9" ht="15" customHeight="1" x14ac:dyDescent="0.2">
      <c r="G971" s="17"/>
      <c r="I971" s="17"/>
    </row>
    <row r="972" spans="7:9" ht="15" customHeight="1" x14ac:dyDescent="0.2">
      <c r="G972" s="17"/>
      <c r="I972" s="17"/>
    </row>
    <row r="973" spans="7:9" ht="15" customHeight="1" x14ac:dyDescent="0.2">
      <c r="G973" s="17"/>
      <c r="I973" s="17"/>
    </row>
    <row r="974" spans="7:9" ht="15" customHeight="1" x14ac:dyDescent="0.2">
      <c r="G974" s="17"/>
      <c r="I974" s="17"/>
    </row>
    <row r="975" spans="7:9" ht="15" customHeight="1" x14ac:dyDescent="0.2">
      <c r="G975" s="17"/>
      <c r="I975" s="17"/>
    </row>
    <row r="976" spans="7:9" ht="15" customHeight="1" x14ac:dyDescent="0.2">
      <c r="G976" s="17"/>
      <c r="I976" s="17"/>
    </row>
    <row r="977" spans="7:9" ht="15" customHeight="1" x14ac:dyDescent="0.2">
      <c r="G977" s="17"/>
      <c r="I977" s="17"/>
    </row>
    <row r="978" spans="7:9" ht="15" customHeight="1" x14ac:dyDescent="0.2">
      <c r="G978" s="17"/>
      <c r="I978" s="17"/>
    </row>
    <row r="979" spans="7:9" ht="15" customHeight="1" x14ac:dyDescent="0.2">
      <c r="G979" s="17"/>
      <c r="I979" s="17"/>
    </row>
    <row r="980" spans="7:9" ht="15" customHeight="1" x14ac:dyDescent="0.2">
      <c r="G980" s="17"/>
      <c r="I980" s="17"/>
    </row>
    <row r="981" spans="7:9" ht="15" customHeight="1" x14ac:dyDescent="0.2">
      <c r="G981" s="17"/>
      <c r="I981" s="17"/>
    </row>
    <row r="982" spans="7:9" ht="15" customHeight="1" x14ac:dyDescent="0.2">
      <c r="G982" s="17"/>
      <c r="I982" s="17"/>
    </row>
    <row r="983" spans="7:9" ht="15" customHeight="1" x14ac:dyDescent="0.2">
      <c r="G983" s="17"/>
      <c r="I983" s="17"/>
    </row>
    <row r="984" spans="7:9" ht="15" customHeight="1" x14ac:dyDescent="0.2">
      <c r="G984" s="17"/>
      <c r="I984" s="17"/>
    </row>
    <row r="985" spans="7:9" ht="15" customHeight="1" x14ac:dyDescent="0.2">
      <c r="G985" s="17"/>
      <c r="I985" s="17"/>
    </row>
    <row r="986" spans="7:9" ht="15" customHeight="1" x14ac:dyDescent="0.2">
      <c r="G986" s="17"/>
      <c r="I986" s="17"/>
    </row>
    <row r="987" spans="7:9" ht="15" customHeight="1" x14ac:dyDescent="0.2">
      <c r="G987" s="17"/>
      <c r="I987" s="17"/>
    </row>
    <row r="988" spans="7:9" ht="15" customHeight="1" x14ac:dyDescent="0.2">
      <c r="G988" s="17"/>
      <c r="I988" s="17"/>
    </row>
    <row r="989" spans="7:9" ht="15" customHeight="1" x14ac:dyDescent="0.2">
      <c r="G989" s="17"/>
      <c r="I989" s="17"/>
    </row>
    <row r="990" spans="7:9" ht="15" customHeight="1" x14ac:dyDescent="0.2">
      <c r="G990" s="17"/>
      <c r="I990" s="17"/>
    </row>
    <row r="991" spans="7:9" ht="15" customHeight="1" x14ac:dyDescent="0.2">
      <c r="G991" s="17"/>
      <c r="I991" s="17"/>
    </row>
    <row r="992" spans="7:9" ht="15" customHeight="1" x14ac:dyDescent="0.2">
      <c r="G992" s="17"/>
      <c r="I992" s="17"/>
    </row>
    <row r="993" spans="7:9" ht="15" customHeight="1" x14ac:dyDescent="0.2">
      <c r="G993" s="17"/>
      <c r="I993" s="17"/>
    </row>
    <row r="994" spans="7:9" ht="15" customHeight="1" x14ac:dyDescent="0.2">
      <c r="G994" s="17"/>
      <c r="I994" s="17"/>
    </row>
    <row r="995" spans="7:9" ht="15" customHeight="1" x14ac:dyDescent="0.2">
      <c r="G995" s="17"/>
      <c r="I995" s="17"/>
    </row>
    <row r="996" spans="7:9" ht="15" customHeight="1" x14ac:dyDescent="0.2">
      <c r="G996" s="17"/>
      <c r="I996" s="17"/>
    </row>
    <row r="997" spans="7:9" ht="15" customHeight="1" x14ac:dyDescent="0.2">
      <c r="G997" s="17"/>
      <c r="I997" s="17"/>
    </row>
    <row r="998" spans="7:9" ht="15" customHeight="1" x14ac:dyDescent="0.2">
      <c r="G998" s="17"/>
      <c r="I998" s="17"/>
    </row>
    <row r="999" spans="7:9" ht="15" customHeight="1" x14ac:dyDescent="0.2">
      <c r="G999" s="17"/>
      <c r="I999" s="17"/>
    </row>
    <row r="1000" spans="7:9" ht="15" customHeight="1" x14ac:dyDescent="0.2">
      <c r="G1000" s="17"/>
      <c r="I1000" s="17"/>
    </row>
    <row r="1001" spans="7:9" ht="15" customHeight="1" x14ac:dyDescent="0.2">
      <c r="G1001" s="17"/>
      <c r="I1001" s="17"/>
    </row>
    <row r="1002" spans="7:9" ht="15" customHeight="1" x14ac:dyDescent="0.2">
      <c r="G1002" s="17"/>
      <c r="I1002" s="17"/>
    </row>
    <row r="1003" spans="7:9" ht="15" customHeight="1" x14ac:dyDescent="0.2">
      <c r="G1003" s="17"/>
      <c r="I1003" s="17"/>
    </row>
    <row r="1004" spans="7:9" ht="15" customHeight="1" x14ac:dyDescent="0.2">
      <c r="G1004" s="17"/>
      <c r="I1004" s="17"/>
    </row>
    <row r="1005" spans="7:9" ht="15" customHeight="1" x14ac:dyDescent="0.2">
      <c r="G1005" s="17"/>
      <c r="I1005" s="17"/>
    </row>
    <row r="1006" spans="7:9" ht="15" customHeight="1" x14ac:dyDescent="0.2">
      <c r="G1006" s="17"/>
      <c r="I1006" s="17"/>
    </row>
    <row r="1007" spans="7:9" ht="15" customHeight="1" x14ac:dyDescent="0.2">
      <c r="G1007" s="17"/>
      <c r="I1007" s="17"/>
    </row>
    <row r="1008" spans="7:9" ht="15" customHeight="1" x14ac:dyDescent="0.2">
      <c r="G1008" s="17"/>
      <c r="I1008" s="17"/>
    </row>
    <row r="1009" spans="7:9" ht="15" customHeight="1" x14ac:dyDescent="0.2">
      <c r="G1009" s="17"/>
      <c r="I1009" s="17"/>
    </row>
    <row r="1010" spans="7:9" ht="15" customHeight="1" x14ac:dyDescent="0.2">
      <c r="G1010" s="17"/>
      <c r="I1010" s="17"/>
    </row>
    <row r="1011" spans="7:9" ht="15" customHeight="1" x14ac:dyDescent="0.2">
      <c r="G1011" s="17"/>
      <c r="I1011" s="17"/>
    </row>
    <row r="1012" spans="7:9" ht="15" customHeight="1" x14ac:dyDescent="0.2">
      <c r="G1012" s="17"/>
      <c r="I1012" s="17"/>
    </row>
    <row r="1013" spans="7:9" ht="15" customHeight="1" x14ac:dyDescent="0.2">
      <c r="G1013" s="17"/>
      <c r="I1013" s="17"/>
    </row>
    <row r="1014" spans="7:9" ht="15" customHeight="1" x14ac:dyDescent="0.2">
      <c r="G1014" s="17"/>
      <c r="I1014" s="17"/>
    </row>
    <row r="1015" spans="7:9" ht="15" customHeight="1" x14ac:dyDescent="0.2">
      <c r="G1015" s="17"/>
      <c r="I1015" s="17"/>
    </row>
    <row r="1016" spans="7:9" ht="15" customHeight="1" x14ac:dyDescent="0.2">
      <c r="G1016" s="17"/>
      <c r="I1016" s="17"/>
    </row>
    <row r="1017" spans="7:9" ht="15" customHeight="1" x14ac:dyDescent="0.2">
      <c r="G1017" s="17"/>
      <c r="I1017" s="17"/>
    </row>
    <row r="1018" spans="7:9" ht="15" customHeight="1" x14ac:dyDescent="0.2">
      <c r="G1018" s="17"/>
      <c r="I1018" s="17"/>
    </row>
    <row r="1019" spans="7:9" ht="15" customHeight="1" x14ac:dyDescent="0.2">
      <c r="G1019" s="17"/>
      <c r="I1019" s="17"/>
    </row>
    <row r="1020" spans="7:9" ht="15" customHeight="1" x14ac:dyDescent="0.2">
      <c r="G1020" s="17"/>
      <c r="I1020" s="17"/>
    </row>
    <row r="1021" spans="7:9" ht="15" customHeight="1" x14ac:dyDescent="0.2">
      <c r="G1021" s="17"/>
      <c r="I1021" s="17"/>
    </row>
    <row r="1022" spans="7:9" ht="15" customHeight="1" x14ac:dyDescent="0.2">
      <c r="G1022" s="17"/>
      <c r="I1022" s="17"/>
    </row>
    <row r="1023" spans="7:9" ht="15" customHeight="1" x14ac:dyDescent="0.2">
      <c r="G1023" s="17"/>
      <c r="I1023" s="17"/>
    </row>
    <row r="1024" spans="7:9" ht="15" customHeight="1" x14ac:dyDescent="0.2">
      <c r="G1024" s="17"/>
      <c r="I1024" s="17"/>
    </row>
    <row r="1025" spans="7:9" ht="15" customHeight="1" x14ac:dyDescent="0.2">
      <c r="G1025" s="17"/>
      <c r="I1025" s="17"/>
    </row>
    <row r="1026" spans="7:9" ht="15" customHeight="1" x14ac:dyDescent="0.2">
      <c r="G1026" s="17"/>
      <c r="I1026" s="17"/>
    </row>
    <row r="1027" spans="7:9" ht="15" customHeight="1" x14ac:dyDescent="0.2">
      <c r="G1027" s="17"/>
      <c r="I1027" s="17"/>
    </row>
    <row r="1028" spans="7:9" ht="15" customHeight="1" x14ac:dyDescent="0.2">
      <c r="G1028" s="17"/>
      <c r="I1028" s="17"/>
    </row>
    <row r="1029" spans="7:9" ht="15" customHeight="1" x14ac:dyDescent="0.2">
      <c r="G1029" s="17"/>
      <c r="I1029" s="17"/>
    </row>
    <row r="1030" spans="7:9" ht="15" customHeight="1" x14ac:dyDescent="0.2">
      <c r="G1030" s="17"/>
      <c r="I1030" s="17"/>
    </row>
    <row r="1031" spans="7:9" ht="15" customHeight="1" x14ac:dyDescent="0.2">
      <c r="G1031" s="17"/>
      <c r="I1031" s="17"/>
    </row>
    <row r="1032" spans="7:9" ht="15" customHeight="1" x14ac:dyDescent="0.2">
      <c r="G1032" s="17"/>
      <c r="I1032" s="17"/>
    </row>
    <row r="1033" spans="7:9" ht="15" customHeight="1" x14ac:dyDescent="0.2">
      <c r="G1033" s="17"/>
      <c r="I1033" s="17"/>
    </row>
    <row r="1034" spans="7:9" ht="15" customHeight="1" x14ac:dyDescent="0.2">
      <c r="G1034" s="17"/>
      <c r="I1034" s="17"/>
    </row>
    <row r="1035" spans="7:9" ht="15" customHeight="1" x14ac:dyDescent="0.2">
      <c r="G1035" s="17"/>
      <c r="I1035" s="17"/>
    </row>
    <row r="1036" spans="7:9" ht="15" customHeight="1" x14ac:dyDescent="0.2">
      <c r="G1036" s="17"/>
      <c r="I1036" s="17"/>
    </row>
    <row r="1037" spans="7:9" ht="15" customHeight="1" x14ac:dyDescent="0.2">
      <c r="G1037" s="17"/>
      <c r="I1037" s="17"/>
    </row>
    <row r="1038" spans="7:9" ht="15" customHeight="1" x14ac:dyDescent="0.2">
      <c r="G1038" s="17"/>
      <c r="I1038" s="17"/>
    </row>
    <row r="1039" spans="7:9" ht="15" customHeight="1" x14ac:dyDescent="0.2">
      <c r="G1039" s="17"/>
      <c r="I1039" s="17"/>
    </row>
    <row r="1040" spans="7:9" ht="15" customHeight="1" x14ac:dyDescent="0.2">
      <c r="G1040" s="17"/>
      <c r="I1040" s="17"/>
    </row>
    <row r="1041" spans="7:9" ht="15" customHeight="1" x14ac:dyDescent="0.2">
      <c r="G1041" s="17"/>
      <c r="I1041" s="17"/>
    </row>
    <row r="1042" spans="7:9" ht="15" customHeight="1" x14ac:dyDescent="0.2">
      <c r="G1042" s="17"/>
      <c r="I1042" s="17"/>
    </row>
    <row r="1043" spans="7:9" ht="15" customHeight="1" x14ac:dyDescent="0.2">
      <c r="G1043" s="17"/>
      <c r="I1043" s="17"/>
    </row>
    <row r="1044" spans="7:9" ht="15" customHeight="1" x14ac:dyDescent="0.2">
      <c r="G1044" s="17"/>
      <c r="I1044" s="17"/>
    </row>
    <row r="1045" spans="7:9" ht="15" customHeight="1" x14ac:dyDescent="0.2">
      <c r="G1045" s="17"/>
      <c r="I1045" s="17"/>
    </row>
    <row r="1046" spans="7:9" ht="15" customHeight="1" x14ac:dyDescent="0.2">
      <c r="G1046" s="17"/>
      <c r="I1046" s="17"/>
    </row>
    <row r="1047" spans="7:9" ht="15" customHeight="1" x14ac:dyDescent="0.2">
      <c r="G1047" s="17"/>
      <c r="I1047" s="17"/>
    </row>
    <row r="1048" spans="7:9" ht="15" customHeight="1" x14ac:dyDescent="0.2">
      <c r="G1048" s="17"/>
      <c r="I1048" s="17"/>
    </row>
    <row r="1049" spans="7:9" ht="15" customHeight="1" x14ac:dyDescent="0.2">
      <c r="G1049" s="17"/>
      <c r="I1049" s="17"/>
    </row>
    <row r="1050" spans="7:9" ht="15" customHeight="1" x14ac:dyDescent="0.2">
      <c r="G1050" s="17"/>
      <c r="I1050" s="17"/>
    </row>
    <row r="1051" spans="7:9" ht="15" customHeight="1" x14ac:dyDescent="0.2">
      <c r="G1051" s="17"/>
      <c r="I1051" s="17"/>
    </row>
    <row r="1052" spans="7:9" ht="15" customHeight="1" x14ac:dyDescent="0.2">
      <c r="G1052" s="17"/>
      <c r="I1052" s="17"/>
    </row>
    <row r="1053" spans="7:9" ht="15" customHeight="1" x14ac:dyDescent="0.2">
      <c r="G1053" s="17"/>
      <c r="I1053" s="17"/>
    </row>
    <row r="1054" spans="7:9" ht="15" customHeight="1" x14ac:dyDescent="0.2">
      <c r="G1054" s="17"/>
      <c r="I1054" s="17"/>
    </row>
    <row r="1055" spans="7:9" ht="15" customHeight="1" x14ac:dyDescent="0.2">
      <c r="G1055" s="17"/>
      <c r="I1055" s="17"/>
    </row>
    <row r="1056" spans="7:9" ht="15" customHeight="1" x14ac:dyDescent="0.2">
      <c r="G1056" s="17"/>
      <c r="I1056" s="17"/>
    </row>
    <row r="1057" spans="7:9" ht="15" customHeight="1" x14ac:dyDescent="0.2">
      <c r="G1057" s="17"/>
      <c r="I1057" s="17"/>
    </row>
    <row r="1058" spans="7:9" ht="15" customHeight="1" x14ac:dyDescent="0.2">
      <c r="G1058" s="17"/>
      <c r="I1058" s="17"/>
    </row>
    <row r="1059" spans="7:9" ht="15" customHeight="1" x14ac:dyDescent="0.2">
      <c r="G1059" s="17"/>
      <c r="I1059" s="17"/>
    </row>
    <row r="1060" spans="7:9" ht="15" customHeight="1" x14ac:dyDescent="0.2">
      <c r="G1060" s="17"/>
      <c r="I1060" s="17"/>
    </row>
    <row r="1061" spans="7:9" ht="15" customHeight="1" x14ac:dyDescent="0.2">
      <c r="G1061" s="17"/>
      <c r="I1061" s="17"/>
    </row>
    <row r="1062" spans="7:9" ht="15" customHeight="1" x14ac:dyDescent="0.2">
      <c r="G1062" s="17"/>
      <c r="I1062" s="17"/>
    </row>
    <row r="1063" spans="7:9" ht="15" customHeight="1" x14ac:dyDescent="0.2">
      <c r="G1063" s="17"/>
      <c r="I1063" s="17"/>
    </row>
    <row r="1064" spans="7:9" ht="15" customHeight="1" x14ac:dyDescent="0.2">
      <c r="G1064" s="17"/>
      <c r="I1064" s="17"/>
    </row>
    <row r="1065" spans="7:9" ht="15" customHeight="1" x14ac:dyDescent="0.2">
      <c r="G1065" s="17"/>
      <c r="I1065" s="17"/>
    </row>
    <row r="1066" spans="7:9" ht="15" customHeight="1" x14ac:dyDescent="0.2">
      <c r="G1066" s="17"/>
      <c r="I1066" s="17"/>
    </row>
    <row r="1067" spans="7:9" ht="15" customHeight="1" x14ac:dyDescent="0.2">
      <c r="G1067" s="17"/>
      <c r="I1067" s="17"/>
    </row>
    <row r="1068" spans="7:9" ht="15" customHeight="1" x14ac:dyDescent="0.2">
      <c r="G1068" s="17"/>
      <c r="I1068" s="17"/>
    </row>
    <row r="1069" spans="7:9" ht="15" customHeight="1" x14ac:dyDescent="0.2">
      <c r="G1069" s="17"/>
      <c r="I1069" s="17"/>
    </row>
    <row r="1070" spans="7:9" ht="15" customHeight="1" x14ac:dyDescent="0.2">
      <c r="G1070" s="17"/>
      <c r="I1070" s="17"/>
    </row>
    <row r="1071" spans="7:9" ht="15" customHeight="1" x14ac:dyDescent="0.2">
      <c r="G1071" s="17"/>
      <c r="I1071" s="17"/>
    </row>
    <row r="1072" spans="7:9" ht="15" customHeight="1" x14ac:dyDescent="0.2">
      <c r="G1072" s="17"/>
      <c r="I1072" s="17"/>
    </row>
    <row r="1073" spans="7:9" ht="15" customHeight="1" x14ac:dyDescent="0.2">
      <c r="G1073" s="17"/>
      <c r="I1073" s="17"/>
    </row>
    <row r="1074" spans="7:9" ht="15" customHeight="1" x14ac:dyDescent="0.2">
      <c r="G1074" s="17"/>
      <c r="I1074" s="17"/>
    </row>
    <row r="1075" spans="7:9" ht="15" customHeight="1" x14ac:dyDescent="0.2">
      <c r="G1075" s="17"/>
      <c r="I1075" s="17"/>
    </row>
    <row r="1076" spans="7:9" ht="15" customHeight="1" x14ac:dyDescent="0.2">
      <c r="G1076" s="17"/>
      <c r="I1076" s="17"/>
    </row>
    <row r="1077" spans="7:9" ht="15" customHeight="1" x14ac:dyDescent="0.2">
      <c r="G1077" s="17"/>
      <c r="I1077" s="17"/>
    </row>
    <row r="1078" spans="7:9" ht="15" customHeight="1" x14ac:dyDescent="0.2">
      <c r="G1078" s="17"/>
      <c r="I1078" s="17"/>
    </row>
    <row r="1079" spans="7:9" ht="15" customHeight="1" x14ac:dyDescent="0.2">
      <c r="G1079" s="17"/>
      <c r="I1079" s="17"/>
    </row>
    <row r="1080" spans="7:9" ht="15" customHeight="1" x14ac:dyDescent="0.2">
      <c r="G1080" s="17"/>
      <c r="I1080" s="17"/>
    </row>
    <row r="1081" spans="7:9" ht="15" customHeight="1" x14ac:dyDescent="0.2">
      <c r="G1081" s="17"/>
      <c r="I1081" s="17"/>
    </row>
    <row r="1082" spans="7:9" ht="15" customHeight="1" x14ac:dyDescent="0.2">
      <c r="G1082" s="17"/>
      <c r="I1082" s="17"/>
    </row>
    <row r="1083" spans="7:9" ht="15" customHeight="1" x14ac:dyDescent="0.2">
      <c r="G1083" s="17"/>
      <c r="I1083" s="17"/>
    </row>
    <row r="1084" spans="7:9" ht="15" customHeight="1" x14ac:dyDescent="0.2">
      <c r="G1084" s="17"/>
      <c r="I1084" s="17"/>
    </row>
    <row r="1085" spans="7:9" ht="15" customHeight="1" x14ac:dyDescent="0.2">
      <c r="G1085" s="17"/>
      <c r="I1085" s="17"/>
    </row>
    <row r="1086" spans="7:9" ht="15" customHeight="1" x14ac:dyDescent="0.2">
      <c r="G1086" s="17"/>
      <c r="I1086" s="17"/>
    </row>
    <row r="1087" spans="7:9" ht="15" customHeight="1" x14ac:dyDescent="0.2">
      <c r="G1087" s="17"/>
      <c r="I1087" s="17"/>
    </row>
    <row r="1088" spans="7:9" ht="15" customHeight="1" x14ac:dyDescent="0.2">
      <c r="G1088" s="17"/>
      <c r="I1088" s="17"/>
    </row>
    <row r="1089" spans="7:9" ht="15" customHeight="1" x14ac:dyDescent="0.2">
      <c r="G1089" s="17"/>
      <c r="I1089" s="17"/>
    </row>
    <row r="1090" spans="7:9" ht="15" customHeight="1" x14ac:dyDescent="0.2">
      <c r="G1090" s="17"/>
      <c r="I1090" s="17"/>
    </row>
    <row r="1091" spans="7:9" ht="15" customHeight="1" x14ac:dyDescent="0.2">
      <c r="G1091" s="17"/>
      <c r="I1091" s="17"/>
    </row>
    <row r="1092" spans="7:9" ht="15" customHeight="1" x14ac:dyDescent="0.2">
      <c r="G1092" s="17"/>
      <c r="I1092" s="17"/>
    </row>
    <row r="1093" spans="7:9" ht="15" customHeight="1" x14ac:dyDescent="0.2">
      <c r="G1093" s="17"/>
      <c r="I1093" s="17"/>
    </row>
    <row r="1094" spans="7:9" ht="15" customHeight="1" x14ac:dyDescent="0.2">
      <c r="G1094" s="17"/>
      <c r="I1094" s="17"/>
    </row>
    <row r="1095" spans="7:9" ht="15" customHeight="1" x14ac:dyDescent="0.2">
      <c r="G1095" s="17"/>
      <c r="I1095" s="17"/>
    </row>
    <row r="1096" spans="7:9" ht="15" customHeight="1" x14ac:dyDescent="0.2">
      <c r="G1096" s="17"/>
      <c r="I1096" s="17"/>
    </row>
    <row r="1097" spans="7:9" ht="15" customHeight="1" x14ac:dyDescent="0.2">
      <c r="G1097" s="17"/>
      <c r="I1097" s="17"/>
    </row>
    <row r="1098" spans="7:9" ht="15" customHeight="1" x14ac:dyDescent="0.2">
      <c r="G1098" s="17"/>
      <c r="I1098" s="17"/>
    </row>
    <row r="1099" spans="7:9" ht="15" customHeight="1" x14ac:dyDescent="0.2">
      <c r="G1099" s="17"/>
      <c r="I1099" s="17"/>
    </row>
    <row r="1100" spans="7:9" ht="15" customHeight="1" x14ac:dyDescent="0.2">
      <c r="G1100" s="17"/>
      <c r="I1100" s="17"/>
    </row>
    <row r="1101" spans="7:9" ht="15" customHeight="1" x14ac:dyDescent="0.2">
      <c r="G1101" s="17"/>
      <c r="I1101" s="17"/>
    </row>
    <row r="1102" spans="7:9" ht="15" customHeight="1" x14ac:dyDescent="0.2">
      <c r="G1102" s="17"/>
      <c r="I1102" s="17"/>
    </row>
    <row r="1103" spans="7:9" ht="15" customHeight="1" x14ac:dyDescent="0.2">
      <c r="G1103" s="17"/>
      <c r="I1103" s="17"/>
    </row>
    <row r="1104" spans="7:9" ht="15" customHeight="1" x14ac:dyDescent="0.2">
      <c r="G1104" s="17"/>
      <c r="I1104" s="17"/>
    </row>
    <row r="1105" spans="7:9" ht="15" customHeight="1" x14ac:dyDescent="0.2">
      <c r="G1105" s="17"/>
      <c r="I1105" s="17"/>
    </row>
    <row r="1106" spans="7:9" ht="15" customHeight="1" x14ac:dyDescent="0.2">
      <c r="G1106" s="17"/>
      <c r="I1106" s="17"/>
    </row>
    <row r="1107" spans="7:9" ht="15" customHeight="1" x14ac:dyDescent="0.2">
      <c r="G1107" s="17"/>
      <c r="I1107" s="17"/>
    </row>
    <row r="1108" spans="7:9" ht="15" customHeight="1" x14ac:dyDescent="0.2">
      <c r="G1108" s="17"/>
      <c r="I1108" s="17"/>
    </row>
    <row r="1109" spans="7:9" ht="15" customHeight="1" x14ac:dyDescent="0.2">
      <c r="G1109" s="17"/>
      <c r="I1109" s="17"/>
    </row>
    <row r="1110" spans="7:9" ht="15" customHeight="1" x14ac:dyDescent="0.2">
      <c r="G1110" s="17"/>
      <c r="I1110" s="17"/>
    </row>
    <row r="1111" spans="7:9" ht="15" customHeight="1" x14ac:dyDescent="0.2">
      <c r="G1111" s="17"/>
      <c r="I1111" s="17"/>
    </row>
    <row r="1112" spans="7:9" ht="15" customHeight="1" x14ac:dyDescent="0.2">
      <c r="G1112" s="17"/>
      <c r="I1112" s="17"/>
    </row>
    <row r="1113" spans="7:9" ht="15" customHeight="1" x14ac:dyDescent="0.2">
      <c r="G1113" s="17"/>
      <c r="I1113" s="17"/>
    </row>
    <row r="1114" spans="7:9" ht="15" customHeight="1" x14ac:dyDescent="0.2">
      <c r="G1114" s="17"/>
      <c r="I1114" s="17"/>
    </row>
    <row r="1115" spans="7:9" ht="15" customHeight="1" x14ac:dyDescent="0.2">
      <c r="G1115" s="17"/>
      <c r="I1115" s="17"/>
    </row>
    <row r="1116" spans="7:9" ht="15" customHeight="1" x14ac:dyDescent="0.2">
      <c r="G1116" s="17"/>
      <c r="I1116" s="17"/>
    </row>
    <row r="1117" spans="7:9" ht="15" customHeight="1" x14ac:dyDescent="0.2">
      <c r="G1117" s="17"/>
      <c r="I1117" s="17"/>
    </row>
    <row r="1118" spans="7:9" ht="15" customHeight="1" x14ac:dyDescent="0.2">
      <c r="G1118" s="17"/>
      <c r="I1118" s="17"/>
    </row>
    <row r="1119" spans="7:9" ht="15" customHeight="1" x14ac:dyDescent="0.2">
      <c r="G1119" s="17"/>
      <c r="I1119" s="17"/>
    </row>
    <row r="1120" spans="7:9" ht="15" customHeight="1" x14ac:dyDescent="0.2">
      <c r="G1120" s="17"/>
      <c r="I1120" s="17"/>
    </row>
    <row r="1121" spans="7:9" ht="15" customHeight="1" x14ac:dyDescent="0.2">
      <c r="G1121" s="17"/>
      <c r="I1121" s="17"/>
    </row>
    <row r="1122" spans="7:9" ht="15" customHeight="1" x14ac:dyDescent="0.2">
      <c r="G1122" s="17"/>
      <c r="I1122" s="17"/>
    </row>
    <row r="1123" spans="7:9" ht="15" customHeight="1" x14ac:dyDescent="0.2">
      <c r="G1123" s="17"/>
      <c r="I1123" s="17"/>
    </row>
    <row r="1124" spans="7:9" ht="15" customHeight="1" x14ac:dyDescent="0.2">
      <c r="G1124" s="17"/>
      <c r="I1124" s="17"/>
    </row>
    <row r="1125" spans="7:9" ht="15" customHeight="1" x14ac:dyDescent="0.2">
      <c r="G1125" s="17"/>
      <c r="I1125" s="17"/>
    </row>
    <row r="1126" spans="7:9" ht="15" customHeight="1" x14ac:dyDescent="0.2">
      <c r="G1126" s="17"/>
      <c r="I1126" s="17"/>
    </row>
    <row r="1127" spans="7:9" ht="15" customHeight="1" x14ac:dyDescent="0.2">
      <c r="G1127" s="17"/>
      <c r="I1127" s="17"/>
    </row>
    <row r="1128" spans="7:9" ht="15" customHeight="1" x14ac:dyDescent="0.2">
      <c r="G1128" s="17"/>
      <c r="I1128" s="17"/>
    </row>
    <row r="1129" spans="7:9" ht="15" customHeight="1" x14ac:dyDescent="0.2">
      <c r="G1129" s="17"/>
      <c r="I1129" s="17"/>
    </row>
    <row r="1130" spans="7:9" ht="15" customHeight="1" x14ac:dyDescent="0.2">
      <c r="G1130" s="17"/>
      <c r="I1130" s="17"/>
    </row>
    <row r="1131" spans="7:9" ht="15" customHeight="1" x14ac:dyDescent="0.2">
      <c r="G1131" s="17"/>
      <c r="I1131" s="17"/>
    </row>
    <row r="1132" spans="7:9" ht="15" customHeight="1" x14ac:dyDescent="0.2">
      <c r="G1132" s="17"/>
      <c r="I1132" s="17"/>
    </row>
    <row r="1133" spans="7:9" ht="15" customHeight="1" x14ac:dyDescent="0.2">
      <c r="G1133" s="17"/>
      <c r="I1133" s="17"/>
    </row>
    <row r="1134" spans="7:9" ht="15" customHeight="1" x14ac:dyDescent="0.2">
      <c r="G1134" s="17"/>
      <c r="I1134" s="17"/>
    </row>
    <row r="1135" spans="7:9" ht="15" customHeight="1" x14ac:dyDescent="0.2">
      <c r="G1135" s="17"/>
      <c r="I1135" s="17"/>
    </row>
    <row r="1136" spans="7:9" ht="15" customHeight="1" x14ac:dyDescent="0.2">
      <c r="G1136" s="17"/>
      <c r="I1136" s="17"/>
    </row>
    <row r="1137" spans="7:9" ht="15" customHeight="1" x14ac:dyDescent="0.2">
      <c r="G1137" s="17"/>
      <c r="I1137" s="17"/>
    </row>
    <row r="1138" spans="7:9" ht="15" customHeight="1" x14ac:dyDescent="0.2">
      <c r="G1138" s="17"/>
      <c r="I1138" s="17"/>
    </row>
    <row r="1139" spans="7:9" ht="15" customHeight="1" x14ac:dyDescent="0.2">
      <c r="G1139" s="17"/>
      <c r="I1139" s="17"/>
    </row>
    <row r="1140" spans="7:9" ht="15" customHeight="1" x14ac:dyDescent="0.2">
      <c r="G1140" s="17"/>
      <c r="I1140" s="17"/>
    </row>
    <row r="1141" spans="7:9" ht="15" customHeight="1" x14ac:dyDescent="0.2">
      <c r="G1141" s="17"/>
      <c r="I1141" s="17"/>
    </row>
    <row r="1142" spans="7:9" ht="15" customHeight="1" x14ac:dyDescent="0.2">
      <c r="G1142" s="17"/>
      <c r="I1142" s="17"/>
    </row>
    <row r="1143" spans="7:9" ht="15" customHeight="1" x14ac:dyDescent="0.2">
      <c r="G1143" s="17"/>
      <c r="I1143" s="17"/>
    </row>
    <row r="1144" spans="7:9" ht="15" customHeight="1" x14ac:dyDescent="0.2">
      <c r="G1144" s="17"/>
      <c r="I1144" s="17"/>
    </row>
    <row r="1145" spans="7:9" ht="15" customHeight="1" x14ac:dyDescent="0.2">
      <c r="G1145" s="17"/>
      <c r="I1145" s="17"/>
    </row>
    <row r="1146" spans="7:9" ht="15" customHeight="1" x14ac:dyDescent="0.2">
      <c r="G1146" s="17"/>
      <c r="I1146" s="17"/>
    </row>
    <row r="1147" spans="7:9" ht="15" customHeight="1" x14ac:dyDescent="0.2">
      <c r="G1147" s="17"/>
      <c r="I1147" s="17"/>
    </row>
    <row r="1148" spans="7:9" ht="15" customHeight="1" x14ac:dyDescent="0.2">
      <c r="G1148" s="17"/>
      <c r="I1148" s="17"/>
    </row>
    <row r="1149" spans="7:9" ht="15" customHeight="1" x14ac:dyDescent="0.2">
      <c r="G1149" s="17"/>
      <c r="I1149" s="17"/>
    </row>
    <row r="1150" spans="7:9" ht="15" customHeight="1" x14ac:dyDescent="0.2">
      <c r="G1150" s="17"/>
      <c r="I1150" s="17"/>
    </row>
    <row r="1151" spans="7:9" ht="15" customHeight="1" x14ac:dyDescent="0.2">
      <c r="G1151" s="17"/>
      <c r="I1151" s="17"/>
    </row>
    <row r="1152" spans="7:9" ht="15" customHeight="1" x14ac:dyDescent="0.2">
      <c r="G1152" s="17"/>
      <c r="I1152" s="17"/>
    </row>
    <row r="1153" spans="7:9" ht="15" customHeight="1" x14ac:dyDescent="0.2">
      <c r="G1153" s="17"/>
      <c r="I1153" s="17"/>
    </row>
    <row r="1154" spans="7:9" ht="15" customHeight="1" x14ac:dyDescent="0.2">
      <c r="G1154" s="17"/>
      <c r="I1154" s="17"/>
    </row>
    <row r="1155" spans="7:9" ht="15" customHeight="1" x14ac:dyDescent="0.2">
      <c r="G1155" s="17"/>
      <c r="I1155" s="17"/>
    </row>
    <row r="1156" spans="7:9" ht="15" customHeight="1" x14ac:dyDescent="0.2">
      <c r="G1156" s="17"/>
      <c r="I1156" s="17"/>
    </row>
    <row r="1157" spans="7:9" ht="15" customHeight="1" x14ac:dyDescent="0.2">
      <c r="G1157" s="17"/>
      <c r="I1157" s="17"/>
    </row>
    <row r="1158" spans="7:9" ht="15" customHeight="1" x14ac:dyDescent="0.2">
      <c r="G1158" s="17"/>
      <c r="I1158" s="17"/>
    </row>
    <row r="1159" spans="7:9" ht="15" customHeight="1" x14ac:dyDescent="0.2">
      <c r="G1159" s="17"/>
      <c r="I1159" s="17"/>
    </row>
    <row r="1160" spans="7:9" ht="15" customHeight="1" x14ac:dyDescent="0.2">
      <c r="G1160" s="17"/>
      <c r="I1160" s="17"/>
    </row>
    <row r="1161" spans="7:9" ht="15" customHeight="1" x14ac:dyDescent="0.2">
      <c r="G1161" s="17"/>
      <c r="I1161" s="17"/>
    </row>
    <row r="1162" spans="7:9" ht="15" customHeight="1" x14ac:dyDescent="0.2">
      <c r="G1162" s="17"/>
      <c r="I1162" s="17"/>
    </row>
    <row r="1163" spans="7:9" ht="15" customHeight="1" x14ac:dyDescent="0.2">
      <c r="G1163" s="17"/>
      <c r="I1163" s="17"/>
    </row>
    <row r="1164" spans="7:9" ht="15" customHeight="1" x14ac:dyDescent="0.2">
      <c r="G1164" s="17"/>
      <c r="I1164" s="17"/>
    </row>
    <row r="1165" spans="7:9" ht="15" customHeight="1" x14ac:dyDescent="0.2">
      <c r="G1165" s="17"/>
      <c r="I1165" s="17"/>
    </row>
    <row r="1166" spans="7:9" ht="15" customHeight="1" x14ac:dyDescent="0.2">
      <c r="G1166" s="17"/>
      <c r="I1166" s="17"/>
    </row>
    <row r="1167" spans="7:9" ht="15" customHeight="1" x14ac:dyDescent="0.2">
      <c r="G1167" s="17"/>
      <c r="I1167" s="17"/>
    </row>
    <row r="1168" spans="7:9" ht="15" customHeight="1" x14ac:dyDescent="0.2">
      <c r="G1168" s="17"/>
      <c r="I1168" s="17"/>
    </row>
    <row r="1169" spans="7:9" ht="15" customHeight="1" x14ac:dyDescent="0.2">
      <c r="G1169" s="17"/>
      <c r="I1169" s="17"/>
    </row>
    <row r="1170" spans="7:9" ht="15" customHeight="1" x14ac:dyDescent="0.2">
      <c r="G1170" s="17"/>
      <c r="I1170" s="17"/>
    </row>
    <row r="1171" spans="7:9" ht="15" customHeight="1" x14ac:dyDescent="0.2">
      <c r="G1171" s="17"/>
      <c r="I1171" s="17"/>
    </row>
  </sheetData>
  <sheetProtection algorithmName="SHA-512" hashValue="ZoG/Bcv14jy10pp16L7dID9J0Ph1crR/y+/6NHDSPRzu/wYgv1a17l92jy6B4mq89ed6cox8M8B1oolyyQDrog==" saltValue="0X70Mbk4NjeRfmm+k3w6EQ==" spinCount="100000" sheet="1" objects="1" scenarios="1"/>
  <mergeCells count="170">
    <mergeCell ref="B102:D102"/>
    <mergeCell ref="B106:D106"/>
    <mergeCell ref="A137:J137"/>
    <mergeCell ref="B138:J138"/>
    <mergeCell ref="B139:D139"/>
    <mergeCell ref="B140:D140"/>
    <mergeCell ref="A141:J141"/>
    <mergeCell ref="B142:J142"/>
    <mergeCell ref="B131:D131"/>
    <mergeCell ref="B132:D132"/>
    <mergeCell ref="A133:J133"/>
    <mergeCell ref="B134:J134"/>
    <mergeCell ref="B135:D135"/>
    <mergeCell ref="B136:D136"/>
    <mergeCell ref="B91:D91"/>
    <mergeCell ref="B92:D92"/>
    <mergeCell ref="B93:D93"/>
    <mergeCell ref="B83:D83"/>
    <mergeCell ref="B86:D86"/>
    <mergeCell ref="B87:D87"/>
    <mergeCell ref="B88:D88"/>
    <mergeCell ref="B89:D89"/>
    <mergeCell ref="B90:D90"/>
    <mergeCell ref="A161:J161"/>
    <mergeCell ref="A162:D162"/>
    <mergeCell ref="A149:J149"/>
    <mergeCell ref="B150:J150"/>
    <mergeCell ref="B151:D151"/>
    <mergeCell ref="B152:D152"/>
    <mergeCell ref="A153:J153"/>
    <mergeCell ref="A171:B171"/>
    <mergeCell ref="B143:D143"/>
    <mergeCell ref="B155:D155"/>
    <mergeCell ref="B156:D156"/>
    <mergeCell ref="A157:J157"/>
    <mergeCell ref="B158:J158"/>
    <mergeCell ref="B159:D159"/>
    <mergeCell ref="B160:D160"/>
    <mergeCell ref="B154:J154"/>
    <mergeCell ref="B144:D144"/>
    <mergeCell ref="A145:J145"/>
    <mergeCell ref="B146:J146"/>
    <mergeCell ref="B147:D147"/>
    <mergeCell ref="B148:D148"/>
    <mergeCell ref="B116:J116"/>
    <mergeCell ref="B117:D117"/>
    <mergeCell ref="B128:D128"/>
    <mergeCell ref="A129:J129"/>
    <mergeCell ref="B125:D125"/>
    <mergeCell ref="B126:D126"/>
    <mergeCell ref="B127:D127"/>
    <mergeCell ref="B107:D107"/>
    <mergeCell ref="B108:D108"/>
    <mergeCell ref="B109:D109"/>
    <mergeCell ref="B118:D118"/>
    <mergeCell ref="B130:J130"/>
    <mergeCell ref="B110:D110"/>
    <mergeCell ref="A111:J111"/>
    <mergeCell ref="B112:J112"/>
    <mergeCell ref="B113:D113"/>
    <mergeCell ref="B114:D114"/>
    <mergeCell ref="A115:J115"/>
    <mergeCell ref="B124:D124"/>
    <mergeCell ref="B65:D65"/>
    <mergeCell ref="B66:D66"/>
    <mergeCell ref="B67:D67"/>
    <mergeCell ref="B68:D68"/>
    <mergeCell ref="B95:D95"/>
    <mergeCell ref="A96:J96"/>
    <mergeCell ref="B97:J97"/>
    <mergeCell ref="B98:D98"/>
    <mergeCell ref="B99:D99"/>
    <mergeCell ref="B80:D80"/>
    <mergeCell ref="B81:D81"/>
    <mergeCell ref="B82:D82"/>
    <mergeCell ref="B94:D94"/>
    <mergeCell ref="B85:D85"/>
    <mergeCell ref="B84:D84"/>
    <mergeCell ref="A100:J100"/>
    <mergeCell ref="B119:D119"/>
    <mergeCell ref="B120:D120"/>
    <mergeCell ref="B121:D121"/>
    <mergeCell ref="B122:D122"/>
    <mergeCell ref="B123:D123"/>
    <mergeCell ref="A56:J56"/>
    <mergeCell ref="B57:D57"/>
    <mergeCell ref="B59:D59"/>
    <mergeCell ref="B72:D72"/>
    <mergeCell ref="A78:J78"/>
    <mergeCell ref="B79:J79"/>
    <mergeCell ref="B58:D58"/>
    <mergeCell ref="B60:D60"/>
    <mergeCell ref="B61:D61"/>
    <mergeCell ref="B62:D62"/>
    <mergeCell ref="B63:D63"/>
    <mergeCell ref="A73:J73"/>
    <mergeCell ref="B74:J74"/>
    <mergeCell ref="B75:D75"/>
    <mergeCell ref="B64:D64"/>
    <mergeCell ref="B101:J101"/>
    <mergeCell ref="B103:D103"/>
    <mergeCell ref="A104:J104"/>
    <mergeCell ref="B105:J105"/>
    <mergeCell ref="B70:D70"/>
    <mergeCell ref="B71:D71"/>
    <mergeCell ref="B76:D76"/>
    <mergeCell ref="B77:D77"/>
    <mergeCell ref="A29:J29"/>
    <mergeCell ref="B30:J30"/>
    <mergeCell ref="B31:D31"/>
    <mergeCell ref="B32:D32"/>
    <mergeCell ref="A33:J33"/>
    <mergeCell ref="B34:J34"/>
    <mergeCell ref="B48:D48"/>
    <mergeCell ref="B55:D55"/>
    <mergeCell ref="B49:D49"/>
    <mergeCell ref="B54:D54"/>
    <mergeCell ref="A42:J42"/>
    <mergeCell ref="B43:J43"/>
    <mergeCell ref="B44:D44"/>
    <mergeCell ref="B45:D45"/>
    <mergeCell ref="A46:J46"/>
    <mergeCell ref="B47:J47"/>
    <mergeCell ref="B35:D35"/>
    <mergeCell ref="B36:D36"/>
    <mergeCell ref="A37:J37"/>
    <mergeCell ref="A15:J15"/>
    <mergeCell ref="B16:J16"/>
    <mergeCell ref="B17:D17"/>
    <mergeCell ref="B20:D20"/>
    <mergeCell ref="A21:J21"/>
    <mergeCell ref="B22:J22"/>
    <mergeCell ref="B18:D18"/>
    <mergeCell ref="B19:D19"/>
    <mergeCell ref="B69:D69"/>
    <mergeCell ref="A1:J1"/>
    <mergeCell ref="A2:J2"/>
    <mergeCell ref="A3:J3"/>
    <mergeCell ref="A10:A11"/>
    <mergeCell ref="B10:D11"/>
    <mergeCell ref="E10:E11"/>
    <mergeCell ref="F10:F11"/>
    <mergeCell ref="G10:G11"/>
    <mergeCell ref="H10:H11"/>
    <mergeCell ref="I10:I11"/>
    <mergeCell ref="J10:J11"/>
    <mergeCell ref="H9:I9"/>
    <mergeCell ref="C164:D164"/>
    <mergeCell ref="H164:I164"/>
    <mergeCell ref="C165:D165"/>
    <mergeCell ref="C166:D166"/>
    <mergeCell ref="H166:I166"/>
    <mergeCell ref="A168:J168"/>
    <mergeCell ref="B40:D40"/>
    <mergeCell ref="B50:D50"/>
    <mergeCell ref="B51:D51"/>
    <mergeCell ref="B52:D52"/>
    <mergeCell ref="B53:D53"/>
    <mergeCell ref="B38:J38"/>
    <mergeCell ref="B39:D39"/>
    <mergeCell ref="B41:D41"/>
    <mergeCell ref="B12:J12"/>
    <mergeCell ref="B13:D13"/>
    <mergeCell ref="B14:D14"/>
    <mergeCell ref="B23:D23"/>
    <mergeCell ref="B24:D24"/>
    <mergeCell ref="A25:J25"/>
    <mergeCell ref="B26:J26"/>
    <mergeCell ref="B27:D27"/>
    <mergeCell ref="B28:D28"/>
  </mergeCells>
  <conditionalFormatting sqref="H6:H8">
    <cfRule type="cellIs" dxfId="23" priority="4" operator="notEqual">
      <formula>0</formula>
    </cfRule>
  </conditionalFormatting>
  <conditionalFormatting sqref="H166:I166 H164:I164 C164:D166">
    <cfRule type="cellIs" dxfId="22" priority="3" operator="notEqual">
      <formula>0</formula>
    </cfRule>
  </conditionalFormatting>
  <conditionalFormatting sqref="H6:H8 G13 G17:G19 G23 G35 G39:G40 G49:G50 G52:G54 G59:G60 G62:G66 G68:G71 G76 G81:G94 G107:G109 G118:G120 G122:G124 G126:G127 G139 G143 G155 C164:D166 H164:I164 H166:I166">
    <cfRule type="cellIs" dxfId="21" priority="2" operator="notEqual">
      <formula>0</formula>
    </cfRule>
  </conditionalFormatting>
  <conditionalFormatting sqref="G31">
    <cfRule type="cellIs" dxfId="0" priority="1" operator="notEqual">
      <formula>0</formula>
    </cfRule>
  </conditionalFormatting>
  <printOptions horizontalCentered="1"/>
  <pageMargins left="0.25" right="0.25" top="0.75" bottom="0.75" header="0.3" footer="0.3"/>
  <pageSetup paperSize="9" scale="62" firstPageNumber="0" fitToHeight="0" orientation="portrait" horizontalDpi="300" verticalDpi="300" r:id="rId1"/>
  <rowBreaks count="2" manualBreakCount="2">
    <brk id="68" max="9" man="1"/>
    <brk id="12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71"/>
  <sheetViews>
    <sheetView view="pageBreakPreview" topLeftCell="A148" zoomScaleNormal="100" zoomScaleSheetLayoutView="100" zoomScalePageLayoutView="80" workbookViewId="0">
      <selection activeCell="O168" sqref="O168"/>
    </sheetView>
  </sheetViews>
  <sheetFormatPr defaultColWidth="8.5703125" defaultRowHeight="15" customHeight="1" x14ac:dyDescent="0.2"/>
  <cols>
    <col min="1" max="1" width="7.140625" style="10" customWidth="1"/>
    <col min="2" max="2" width="15.7109375" style="10" customWidth="1"/>
    <col min="3" max="3" width="36.7109375" style="9" customWidth="1"/>
    <col min="4" max="4" width="37.140625" style="9" customWidth="1"/>
    <col min="5" max="5" width="11.5703125" style="10" customWidth="1"/>
    <col min="6" max="6" width="11" style="46" customWidth="1"/>
    <col min="7" max="11" width="11" style="17" customWidth="1"/>
    <col min="12" max="12" width="14" style="18" bestFit="1" customWidth="1"/>
    <col min="13" max="13" width="20.42578125" style="7" customWidth="1"/>
    <col min="14" max="17" width="8.5703125" style="7"/>
    <col min="18" max="18" width="9.7109375" style="7" bestFit="1" customWidth="1"/>
    <col min="19" max="256" width="8.5703125" style="7"/>
    <col min="257" max="257" width="7.140625" style="7" customWidth="1"/>
    <col min="258" max="258" width="15.7109375" style="7" customWidth="1"/>
    <col min="259" max="260" width="36.7109375" style="7" customWidth="1"/>
    <col min="261" max="261" width="4.7109375" style="7" customWidth="1"/>
    <col min="262" max="262" width="6.7109375" style="7" customWidth="1"/>
    <col min="263" max="263" width="15.7109375" style="7" customWidth="1"/>
    <col min="264" max="264" width="14.7109375" style="7" customWidth="1"/>
    <col min="265" max="265" width="7.7109375" style="7" customWidth="1"/>
    <col min="266" max="266" width="14.7109375" style="7" customWidth="1"/>
    <col min="267" max="268" width="9.7109375" style="7" customWidth="1"/>
    <col min="269" max="269" width="20.42578125" style="7" customWidth="1"/>
    <col min="270" max="273" width="8.5703125" style="7"/>
    <col min="274" max="274" width="9.7109375" style="7" bestFit="1" customWidth="1"/>
    <col min="275" max="512" width="8.5703125" style="7"/>
    <col min="513" max="513" width="7.140625" style="7" customWidth="1"/>
    <col min="514" max="514" width="15.7109375" style="7" customWidth="1"/>
    <col min="515" max="516" width="36.7109375" style="7" customWidth="1"/>
    <col min="517" max="517" width="4.7109375" style="7" customWidth="1"/>
    <col min="518" max="518" width="6.7109375" style="7" customWidth="1"/>
    <col min="519" max="519" width="15.7109375" style="7" customWidth="1"/>
    <col min="520" max="520" width="14.7109375" style="7" customWidth="1"/>
    <col min="521" max="521" width="7.7109375" style="7" customWidth="1"/>
    <col min="522" max="522" width="14.7109375" style="7" customWidth="1"/>
    <col min="523" max="524" width="9.7109375" style="7" customWidth="1"/>
    <col min="525" max="525" width="20.42578125" style="7" customWidth="1"/>
    <col min="526" max="529" width="8.5703125" style="7"/>
    <col min="530" max="530" width="9.7109375" style="7" bestFit="1" customWidth="1"/>
    <col min="531" max="768" width="8.5703125" style="7"/>
    <col min="769" max="769" width="7.140625" style="7" customWidth="1"/>
    <col min="770" max="770" width="15.7109375" style="7" customWidth="1"/>
    <col min="771" max="772" width="36.7109375" style="7" customWidth="1"/>
    <col min="773" max="773" width="4.7109375" style="7" customWidth="1"/>
    <col min="774" max="774" width="6.7109375" style="7" customWidth="1"/>
    <col min="775" max="775" width="15.7109375" style="7" customWidth="1"/>
    <col min="776" max="776" width="14.7109375" style="7" customWidth="1"/>
    <col min="777" max="777" width="7.7109375" style="7" customWidth="1"/>
    <col min="778" max="778" width="14.7109375" style="7" customWidth="1"/>
    <col min="779" max="780" width="9.7109375" style="7" customWidth="1"/>
    <col min="781" max="781" width="20.42578125" style="7" customWidth="1"/>
    <col min="782" max="785" width="8.5703125" style="7"/>
    <col min="786" max="786" width="9.7109375" style="7" bestFit="1" customWidth="1"/>
    <col min="787" max="1024" width="8.5703125" style="7"/>
    <col min="1025" max="1025" width="7.140625" style="7" customWidth="1"/>
    <col min="1026" max="1026" width="15.7109375" style="7" customWidth="1"/>
    <col min="1027" max="1028" width="36.7109375" style="7" customWidth="1"/>
    <col min="1029" max="1029" width="4.7109375" style="7" customWidth="1"/>
    <col min="1030" max="1030" width="6.7109375" style="7" customWidth="1"/>
    <col min="1031" max="1031" width="15.7109375" style="7" customWidth="1"/>
    <col min="1032" max="1032" width="14.7109375" style="7" customWidth="1"/>
    <col min="1033" max="1033" width="7.7109375" style="7" customWidth="1"/>
    <col min="1034" max="1034" width="14.7109375" style="7" customWidth="1"/>
    <col min="1035" max="1036" width="9.7109375" style="7" customWidth="1"/>
    <col min="1037" max="1037" width="20.42578125" style="7" customWidth="1"/>
    <col min="1038" max="1041" width="8.5703125" style="7"/>
    <col min="1042" max="1042" width="9.7109375" style="7" bestFit="1" customWidth="1"/>
    <col min="1043" max="1280" width="8.5703125" style="7"/>
    <col min="1281" max="1281" width="7.140625" style="7" customWidth="1"/>
    <col min="1282" max="1282" width="15.7109375" style="7" customWidth="1"/>
    <col min="1283" max="1284" width="36.7109375" style="7" customWidth="1"/>
    <col min="1285" max="1285" width="4.7109375" style="7" customWidth="1"/>
    <col min="1286" max="1286" width="6.7109375" style="7" customWidth="1"/>
    <col min="1287" max="1287" width="15.7109375" style="7" customWidth="1"/>
    <col min="1288" max="1288" width="14.7109375" style="7" customWidth="1"/>
    <col min="1289" max="1289" width="7.7109375" style="7" customWidth="1"/>
    <col min="1290" max="1290" width="14.7109375" style="7" customWidth="1"/>
    <col min="1291" max="1292" width="9.7109375" style="7" customWidth="1"/>
    <col min="1293" max="1293" width="20.42578125" style="7" customWidth="1"/>
    <col min="1294" max="1297" width="8.5703125" style="7"/>
    <col min="1298" max="1298" width="9.7109375" style="7" bestFit="1" customWidth="1"/>
    <col min="1299" max="1536" width="8.5703125" style="7"/>
    <col min="1537" max="1537" width="7.140625" style="7" customWidth="1"/>
    <col min="1538" max="1538" width="15.7109375" style="7" customWidth="1"/>
    <col min="1539" max="1540" width="36.7109375" style="7" customWidth="1"/>
    <col min="1541" max="1541" width="4.7109375" style="7" customWidth="1"/>
    <col min="1542" max="1542" width="6.7109375" style="7" customWidth="1"/>
    <col min="1543" max="1543" width="15.7109375" style="7" customWidth="1"/>
    <col min="1544" max="1544" width="14.7109375" style="7" customWidth="1"/>
    <col min="1545" max="1545" width="7.7109375" style="7" customWidth="1"/>
    <col min="1546" max="1546" width="14.7109375" style="7" customWidth="1"/>
    <col min="1547" max="1548" width="9.7109375" style="7" customWidth="1"/>
    <col min="1549" max="1549" width="20.42578125" style="7" customWidth="1"/>
    <col min="1550" max="1553" width="8.5703125" style="7"/>
    <col min="1554" max="1554" width="9.7109375" style="7" bestFit="1" customWidth="1"/>
    <col min="1555" max="1792" width="8.5703125" style="7"/>
    <col min="1793" max="1793" width="7.140625" style="7" customWidth="1"/>
    <col min="1794" max="1794" width="15.7109375" style="7" customWidth="1"/>
    <col min="1795" max="1796" width="36.7109375" style="7" customWidth="1"/>
    <col min="1797" max="1797" width="4.7109375" style="7" customWidth="1"/>
    <col min="1798" max="1798" width="6.7109375" style="7" customWidth="1"/>
    <col min="1799" max="1799" width="15.7109375" style="7" customWidth="1"/>
    <col min="1800" max="1800" width="14.7109375" style="7" customWidth="1"/>
    <col min="1801" max="1801" width="7.7109375" style="7" customWidth="1"/>
    <col min="1802" max="1802" width="14.7109375" style="7" customWidth="1"/>
    <col min="1803" max="1804" width="9.7109375" style="7" customWidth="1"/>
    <col min="1805" max="1805" width="20.42578125" style="7" customWidth="1"/>
    <col min="1806" max="1809" width="8.5703125" style="7"/>
    <col min="1810" max="1810" width="9.7109375" style="7" bestFit="1" customWidth="1"/>
    <col min="1811" max="2048" width="8.5703125" style="7"/>
    <col min="2049" max="2049" width="7.140625" style="7" customWidth="1"/>
    <col min="2050" max="2050" width="15.7109375" style="7" customWidth="1"/>
    <col min="2051" max="2052" width="36.7109375" style="7" customWidth="1"/>
    <col min="2053" max="2053" width="4.7109375" style="7" customWidth="1"/>
    <col min="2054" max="2054" width="6.7109375" style="7" customWidth="1"/>
    <col min="2055" max="2055" width="15.7109375" style="7" customWidth="1"/>
    <col min="2056" max="2056" width="14.7109375" style="7" customWidth="1"/>
    <col min="2057" max="2057" width="7.7109375" style="7" customWidth="1"/>
    <col min="2058" max="2058" width="14.7109375" style="7" customWidth="1"/>
    <col min="2059" max="2060" width="9.7109375" style="7" customWidth="1"/>
    <col min="2061" max="2061" width="20.42578125" style="7" customWidth="1"/>
    <col min="2062" max="2065" width="8.5703125" style="7"/>
    <col min="2066" max="2066" width="9.7109375" style="7" bestFit="1" customWidth="1"/>
    <col min="2067" max="2304" width="8.5703125" style="7"/>
    <col min="2305" max="2305" width="7.140625" style="7" customWidth="1"/>
    <col min="2306" max="2306" width="15.7109375" style="7" customWidth="1"/>
    <col min="2307" max="2308" width="36.7109375" style="7" customWidth="1"/>
    <col min="2309" max="2309" width="4.7109375" style="7" customWidth="1"/>
    <col min="2310" max="2310" width="6.7109375" style="7" customWidth="1"/>
    <col min="2311" max="2311" width="15.7109375" style="7" customWidth="1"/>
    <col min="2312" max="2312" width="14.7109375" style="7" customWidth="1"/>
    <col min="2313" max="2313" width="7.7109375" style="7" customWidth="1"/>
    <col min="2314" max="2314" width="14.7109375" style="7" customWidth="1"/>
    <col min="2315" max="2316" width="9.7109375" style="7" customWidth="1"/>
    <col min="2317" max="2317" width="20.42578125" style="7" customWidth="1"/>
    <col min="2318" max="2321" width="8.5703125" style="7"/>
    <col min="2322" max="2322" width="9.7109375" style="7" bestFit="1" customWidth="1"/>
    <col min="2323" max="2560" width="8.5703125" style="7"/>
    <col min="2561" max="2561" width="7.140625" style="7" customWidth="1"/>
    <col min="2562" max="2562" width="15.7109375" style="7" customWidth="1"/>
    <col min="2563" max="2564" width="36.7109375" style="7" customWidth="1"/>
    <col min="2565" max="2565" width="4.7109375" style="7" customWidth="1"/>
    <col min="2566" max="2566" width="6.7109375" style="7" customWidth="1"/>
    <col min="2567" max="2567" width="15.7109375" style="7" customWidth="1"/>
    <col min="2568" max="2568" width="14.7109375" style="7" customWidth="1"/>
    <col min="2569" max="2569" width="7.7109375" style="7" customWidth="1"/>
    <col min="2570" max="2570" width="14.7109375" style="7" customWidth="1"/>
    <col min="2571" max="2572" width="9.7109375" style="7" customWidth="1"/>
    <col min="2573" max="2573" width="20.42578125" style="7" customWidth="1"/>
    <col min="2574" max="2577" width="8.5703125" style="7"/>
    <col min="2578" max="2578" width="9.7109375" style="7" bestFit="1" customWidth="1"/>
    <col min="2579" max="2816" width="8.5703125" style="7"/>
    <col min="2817" max="2817" width="7.140625" style="7" customWidth="1"/>
    <col min="2818" max="2818" width="15.7109375" style="7" customWidth="1"/>
    <col min="2819" max="2820" width="36.7109375" style="7" customWidth="1"/>
    <col min="2821" max="2821" width="4.7109375" style="7" customWidth="1"/>
    <col min="2822" max="2822" width="6.7109375" style="7" customWidth="1"/>
    <col min="2823" max="2823" width="15.7109375" style="7" customWidth="1"/>
    <col min="2824" max="2824" width="14.7109375" style="7" customWidth="1"/>
    <col min="2825" max="2825" width="7.7109375" style="7" customWidth="1"/>
    <col min="2826" max="2826" width="14.7109375" style="7" customWidth="1"/>
    <col min="2827" max="2828" width="9.7109375" style="7" customWidth="1"/>
    <col min="2829" max="2829" width="20.42578125" style="7" customWidth="1"/>
    <col min="2830" max="2833" width="8.5703125" style="7"/>
    <col min="2834" max="2834" width="9.7109375" style="7" bestFit="1" customWidth="1"/>
    <col min="2835" max="3072" width="8.5703125" style="7"/>
    <col min="3073" max="3073" width="7.140625" style="7" customWidth="1"/>
    <col min="3074" max="3074" width="15.7109375" style="7" customWidth="1"/>
    <col min="3075" max="3076" width="36.7109375" style="7" customWidth="1"/>
    <col min="3077" max="3077" width="4.7109375" style="7" customWidth="1"/>
    <col min="3078" max="3078" width="6.7109375" style="7" customWidth="1"/>
    <col min="3079" max="3079" width="15.7109375" style="7" customWidth="1"/>
    <col min="3080" max="3080" width="14.7109375" style="7" customWidth="1"/>
    <col min="3081" max="3081" width="7.7109375" style="7" customWidth="1"/>
    <col min="3082" max="3082" width="14.7109375" style="7" customWidth="1"/>
    <col min="3083" max="3084" width="9.7109375" style="7" customWidth="1"/>
    <col min="3085" max="3085" width="20.42578125" style="7" customWidth="1"/>
    <col min="3086" max="3089" width="8.5703125" style="7"/>
    <col min="3090" max="3090" width="9.7109375" style="7" bestFit="1" customWidth="1"/>
    <col min="3091" max="3328" width="8.5703125" style="7"/>
    <col min="3329" max="3329" width="7.140625" style="7" customWidth="1"/>
    <col min="3330" max="3330" width="15.7109375" style="7" customWidth="1"/>
    <col min="3331" max="3332" width="36.7109375" style="7" customWidth="1"/>
    <col min="3333" max="3333" width="4.7109375" style="7" customWidth="1"/>
    <col min="3334" max="3334" width="6.7109375" style="7" customWidth="1"/>
    <col min="3335" max="3335" width="15.7109375" style="7" customWidth="1"/>
    <col min="3336" max="3336" width="14.7109375" style="7" customWidth="1"/>
    <col min="3337" max="3337" width="7.7109375" style="7" customWidth="1"/>
    <col min="3338" max="3338" width="14.7109375" style="7" customWidth="1"/>
    <col min="3339" max="3340" width="9.7109375" style="7" customWidth="1"/>
    <col min="3341" max="3341" width="20.42578125" style="7" customWidth="1"/>
    <col min="3342" max="3345" width="8.5703125" style="7"/>
    <col min="3346" max="3346" width="9.7109375" style="7" bestFit="1" customWidth="1"/>
    <col min="3347" max="3584" width="8.5703125" style="7"/>
    <col min="3585" max="3585" width="7.140625" style="7" customWidth="1"/>
    <col min="3586" max="3586" width="15.7109375" style="7" customWidth="1"/>
    <col min="3587" max="3588" width="36.7109375" style="7" customWidth="1"/>
    <col min="3589" max="3589" width="4.7109375" style="7" customWidth="1"/>
    <col min="3590" max="3590" width="6.7109375" style="7" customWidth="1"/>
    <col min="3591" max="3591" width="15.7109375" style="7" customWidth="1"/>
    <col min="3592" max="3592" width="14.7109375" style="7" customWidth="1"/>
    <col min="3593" max="3593" width="7.7109375" style="7" customWidth="1"/>
    <col min="3594" max="3594" width="14.7109375" style="7" customWidth="1"/>
    <col min="3595" max="3596" width="9.7109375" style="7" customWidth="1"/>
    <col min="3597" max="3597" width="20.42578125" style="7" customWidth="1"/>
    <col min="3598" max="3601" width="8.5703125" style="7"/>
    <col min="3602" max="3602" width="9.7109375" style="7" bestFit="1" customWidth="1"/>
    <col min="3603" max="3840" width="8.5703125" style="7"/>
    <col min="3841" max="3841" width="7.140625" style="7" customWidth="1"/>
    <col min="3842" max="3842" width="15.7109375" style="7" customWidth="1"/>
    <col min="3843" max="3844" width="36.7109375" style="7" customWidth="1"/>
    <col min="3845" max="3845" width="4.7109375" style="7" customWidth="1"/>
    <col min="3846" max="3846" width="6.7109375" style="7" customWidth="1"/>
    <col min="3847" max="3847" width="15.7109375" style="7" customWidth="1"/>
    <col min="3848" max="3848" width="14.7109375" style="7" customWidth="1"/>
    <col min="3849" max="3849" width="7.7109375" style="7" customWidth="1"/>
    <col min="3850" max="3850" width="14.7109375" style="7" customWidth="1"/>
    <col min="3851" max="3852" width="9.7109375" style="7" customWidth="1"/>
    <col min="3853" max="3853" width="20.42578125" style="7" customWidth="1"/>
    <col min="3854" max="3857" width="8.5703125" style="7"/>
    <col min="3858" max="3858" width="9.7109375" style="7" bestFit="1" customWidth="1"/>
    <col min="3859" max="4096" width="8.5703125" style="7"/>
    <col min="4097" max="4097" width="7.140625" style="7" customWidth="1"/>
    <col min="4098" max="4098" width="15.7109375" style="7" customWidth="1"/>
    <col min="4099" max="4100" width="36.7109375" style="7" customWidth="1"/>
    <col min="4101" max="4101" width="4.7109375" style="7" customWidth="1"/>
    <col min="4102" max="4102" width="6.7109375" style="7" customWidth="1"/>
    <col min="4103" max="4103" width="15.7109375" style="7" customWidth="1"/>
    <col min="4104" max="4104" width="14.7109375" style="7" customWidth="1"/>
    <col min="4105" max="4105" width="7.7109375" style="7" customWidth="1"/>
    <col min="4106" max="4106" width="14.7109375" style="7" customWidth="1"/>
    <col min="4107" max="4108" width="9.7109375" style="7" customWidth="1"/>
    <col min="4109" max="4109" width="20.42578125" style="7" customWidth="1"/>
    <col min="4110" max="4113" width="8.5703125" style="7"/>
    <col min="4114" max="4114" width="9.7109375" style="7" bestFit="1" customWidth="1"/>
    <col min="4115" max="4352" width="8.5703125" style="7"/>
    <col min="4353" max="4353" width="7.140625" style="7" customWidth="1"/>
    <col min="4354" max="4354" width="15.7109375" style="7" customWidth="1"/>
    <col min="4355" max="4356" width="36.7109375" style="7" customWidth="1"/>
    <col min="4357" max="4357" width="4.7109375" style="7" customWidth="1"/>
    <col min="4358" max="4358" width="6.7109375" style="7" customWidth="1"/>
    <col min="4359" max="4359" width="15.7109375" style="7" customWidth="1"/>
    <col min="4360" max="4360" width="14.7109375" style="7" customWidth="1"/>
    <col min="4361" max="4361" width="7.7109375" style="7" customWidth="1"/>
    <col min="4362" max="4362" width="14.7109375" style="7" customWidth="1"/>
    <col min="4363" max="4364" width="9.7109375" style="7" customWidth="1"/>
    <col min="4365" max="4365" width="20.42578125" style="7" customWidth="1"/>
    <col min="4366" max="4369" width="8.5703125" style="7"/>
    <col min="4370" max="4370" width="9.7109375" style="7" bestFit="1" customWidth="1"/>
    <col min="4371" max="4608" width="8.5703125" style="7"/>
    <col min="4609" max="4609" width="7.140625" style="7" customWidth="1"/>
    <col min="4610" max="4610" width="15.7109375" style="7" customWidth="1"/>
    <col min="4611" max="4612" width="36.7109375" style="7" customWidth="1"/>
    <col min="4613" max="4613" width="4.7109375" style="7" customWidth="1"/>
    <col min="4614" max="4614" width="6.7109375" style="7" customWidth="1"/>
    <col min="4615" max="4615" width="15.7109375" style="7" customWidth="1"/>
    <col min="4616" max="4616" width="14.7109375" style="7" customWidth="1"/>
    <col min="4617" max="4617" width="7.7109375" style="7" customWidth="1"/>
    <col min="4618" max="4618" width="14.7109375" style="7" customWidth="1"/>
    <col min="4619" max="4620" width="9.7109375" style="7" customWidth="1"/>
    <col min="4621" max="4621" width="20.42578125" style="7" customWidth="1"/>
    <col min="4622" max="4625" width="8.5703125" style="7"/>
    <col min="4626" max="4626" width="9.7109375" style="7" bestFit="1" customWidth="1"/>
    <col min="4627" max="4864" width="8.5703125" style="7"/>
    <col min="4865" max="4865" width="7.140625" style="7" customWidth="1"/>
    <col min="4866" max="4866" width="15.7109375" style="7" customWidth="1"/>
    <col min="4867" max="4868" width="36.7109375" style="7" customWidth="1"/>
    <col min="4869" max="4869" width="4.7109375" style="7" customWidth="1"/>
    <col min="4870" max="4870" width="6.7109375" style="7" customWidth="1"/>
    <col min="4871" max="4871" width="15.7109375" style="7" customWidth="1"/>
    <col min="4872" max="4872" width="14.7109375" style="7" customWidth="1"/>
    <col min="4873" max="4873" width="7.7109375" style="7" customWidth="1"/>
    <col min="4874" max="4874" width="14.7109375" style="7" customWidth="1"/>
    <col min="4875" max="4876" width="9.7109375" style="7" customWidth="1"/>
    <col min="4877" max="4877" width="20.42578125" style="7" customWidth="1"/>
    <col min="4878" max="4881" width="8.5703125" style="7"/>
    <col min="4882" max="4882" width="9.7109375" style="7" bestFit="1" customWidth="1"/>
    <col min="4883" max="5120" width="8.5703125" style="7"/>
    <col min="5121" max="5121" width="7.140625" style="7" customWidth="1"/>
    <col min="5122" max="5122" width="15.7109375" style="7" customWidth="1"/>
    <col min="5123" max="5124" width="36.7109375" style="7" customWidth="1"/>
    <col min="5125" max="5125" width="4.7109375" style="7" customWidth="1"/>
    <col min="5126" max="5126" width="6.7109375" style="7" customWidth="1"/>
    <col min="5127" max="5127" width="15.7109375" style="7" customWidth="1"/>
    <col min="5128" max="5128" width="14.7109375" style="7" customWidth="1"/>
    <col min="5129" max="5129" width="7.7109375" style="7" customWidth="1"/>
    <col min="5130" max="5130" width="14.7109375" style="7" customWidth="1"/>
    <col min="5131" max="5132" width="9.7109375" style="7" customWidth="1"/>
    <col min="5133" max="5133" width="20.42578125" style="7" customWidth="1"/>
    <col min="5134" max="5137" width="8.5703125" style="7"/>
    <col min="5138" max="5138" width="9.7109375" style="7" bestFit="1" customWidth="1"/>
    <col min="5139" max="5376" width="8.5703125" style="7"/>
    <col min="5377" max="5377" width="7.140625" style="7" customWidth="1"/>
    <col min="5378" max="5378" width="15.7109375" style="7" customWidth="1"/>
    <col min="5379" max="5380" width="36.7109375" style="7" customWidth="1"/>
    <col min="5381" max="5381" width="4.7109375" style="7" customWidth="1"/>
    <col min="5382" max="5382" width="6.7109375" style="7" customWidth="1"/>
    <col min="5383" max="5383" width="15.7109375" style="7" customWidth="1"/>
    <col min="5384" max="5384" width="14.7109375" style="7" customWidth="1"/>
    <col min="5385" max="5385" width="7.7109375" style="7" customWidth="1"/>
    <col min="5386" max="5386" width="14.7109375" style="7" customWidth="1"/>
    <col min="5387" max="5388" width="9.7109375" style="7" customWidth="1"/>
    <col min="5389" max="5389" width="20.42578125" style="7" customWidth="1"/>
    <col min="5390" max="5393" width="8.5703125" style="7"/>
    <col min="5394" max="5394" width="9.7109375" style="7" bestFit="1" customWidth="1"/>
    <col min="5395" max="5632" width="8.5703125" style="7"/>
    <col min="5633" max="5633" width="7.140625" style="7" customWidth="1"/>
    <col min="5634" max="5634" width="15.7109375" style="7" customWidth="1"/>
    <col min="5635" max="5636" width="36.7109375" style="7" customWidth="1"/>
    <col min="5637" max="5637" width="4.7109375" style="7" customWidth="1"/>
    <col min="5638" max="5638" width="6.7109375" style="7" customWidth="1"/>
    <col min="5639" max="5639" width="15.7109375" style="7" customWidth="1"/>
    <col min="5640" max="5640" width="14.7109375" style="7" customWidth="1"/>
    <col min="5641" max="5641" width="7.7109375" style="7" customWidth="1"/>
    <col min="5642" max="5642" width="14.7109375" style="7" customWidth="1"/>
    <col min="5643" max="5644" width="9.7109375" style="7" customWidth="1"/>
    <col min="5645" max="5645" width="20.42578125" style="7" customWidth="1"/>
    <col min="5646" max="5649" width="8.5703125" style="7"/>
    <col min="5650" max="5650" width="9.7109375" style="7" bestFit="1" customWidth="1"/>
    <col min="5651" max="5888" width="8.5703125" style="7"/>
    <col min="5889" max="5889" width="7.140625" style="7" customWidth="1"/>
    <col min="5890" max="5890" width="15.7109375" style="7" customWidth="1"/>
    <col min="5891" max="5892" width="36.7109375" style="7" customWidth="1"/>
    <col min="5893" max="5893" width="4.7109375" style="7" customWidth="1"/>
    <col min="5894" max="5894" width="6.7109375" style="7" customWidth="1"/>
    <col min="5895" max="5895" width="15.7109375" style="7" customWidth="1"/>
    <col min="5896" max="5896" width="14.7109375" style="7" customWidth="1"/>
    <col min="5897" max="5897" width="7.7109375" style="7" customWidth="1"/>
    <col min="5898" max="5898" width="14.7109375" style="7" customWidth="1"/>
    <col min="5899" max="5900" width="9.7109375" style="7" customWidth="1"/>
    <col min="5901" max="5901" width="20.42578125" style="7" customWidth="1"/>
    <col min="5902" max="5905" width="8.5703125" style="7"/>
    <col min="5906" max="5906" width="9.7109375" style="7" bestFit="1" customWidth="1"/>
    <col min="5907" max="6144" width="8.5703125" style="7"/>
    <col min="6145" max="6145" width="7.140625" style="7" customWidth="1"/>
    <col min="6146" max="6146" width="15.7109375" style="7" customWidth="1"/>
    <col min="6147" max="6148" width="36.7109375" style="7" customWidth="1"/>
    <col min="6149" max="6149" width="4.7109375" style="7" customWidth="1"/>
    <col min="6150" max="6150" width="6.7109375" style="7" customWidth="1"/>
    <col min="6151" max="6151" width="15.7109375" style="7" customWidth="1"/>
    <col min="6152" max="6152" width="14.7109375" style="7" customWidth="1"/>
    <col min="6153" max="6153" width="7.7109375" style="7" customWidth="1"/>
    <col min="6154" max="6154" width="14.7109375" style="7" customWidth="1"/>
    <col min="6155" max="6156" width="9.7109375" style="7" customWidth="1"/>
    <col min="6157" max="6157" width="20.42578125" style="7" customWidth="1"/>
    <col min="6158" max="6161" width="8.5703125" style="7"/>
    <col min="6162" max="6162" width="9.7109375" style="7" bestFit="1" customWidth="1"/>
    <col min="6163" max="6400" width="8.5703125" style="7"/>
    <col min="6401" max="6401" width="7.140625" style="7" customWidth="1"/>
    <col min="6402" max="6402" width="15.7109375" style="7" customWidth="1"/>
    <col min="6403" max="6404" width="36.7109375" style="7" customWidth="1"/>
    <col min="6405" max="6405" width="4.7109375" style="7" customWidth="1"/>
    <col min="6406" max="6406" width="6.7109375" style="7" customWidth="1"/>
    <col min="6407" max="6407" width="15.7109375" style="7" customWidth="1"/>
    <col min="6408" max="6408" width="14.7109375" style="7" customWidth="1"/>
    <col min="6409" max="6409" width="7.7109375" style="7" customWidth="1"/>
    <col min="6410" max="6410" width="14.7109375" style="7" customWidth="1"/>
    <col min="6411" max="6412" width="9.7109375" style="7" customWidth="1"/>
    <col min="6413" max="6413" width="20.42578125" style="7" customWidth="1"/>
    <col min="6414" max="6417" width="8.5703125" style="7"/>
    <col min="6418" max="6418" width="9.7109375" style="7" bestFit="1" customWidth="1"/>
    <col min="6419" max="6656" width="8.5703125" style="7"/>
    <col min="6657" max="6657" width="7.140625" style="7" customWidth="1"/>
    <col min="6658" max="6658" width="15.7109375" style="7" customWidth="1"/>
    <col min="6659" max="6660" width="36.7109375" style="7" customWidth="1"/>
    <col min="6661" max="6661" width="4.7109375" style="7" customWidth="1"/>
    <col min="6662" max="6662" width="6.7109375" style="7" customWidth="1"/>
    <col min="6663" max="6663" width="15.7109375" style="7" customWidth="1"/>
    <col min="6664" max="6664" width="14.7109375" style="7" customWidth="1"/>
    <col min="6665" max="6665" width="7.7109375" style="7" customWidth="1"/>
    <col min="6666" max="6666" width="14.7109375" style="7" customWidth="1"/>
    <col min="6667" max="6668" width="9.7109375" style="7" customWidth="1"/>
    <col min="6669" max="6669" width="20.42578125" style="7" customWidth="1"/>
    <col min="6670" max="6673" width="8.5703125" style="7"/>
    <col min="6674" max="6674" width="9.7109375" style="7" bestFit="1" customWidth="1"/>
    <col min="6675" max="6912" width="8.5703125" style="7"/>
    <col min="6913" max="6913" width="7.140625" style="7" customWidth="1"/>
    <col min="6914" max="6914" width="15.7109375" style="7" customWidth="1"/>
    <col min="6915" max="6916" width="36.7109375" style="7" customWidth="1"/>
    <col min="6917" max="6917" width="4.7109375" style="7" customWidth="1"/>
    <col min="6918" max="6918" width="6.7109375" style="7" customWidth="1"/>
    <col min="6919" max="6919" width="15.7109375" style="7" customWidth="1"/>
    <col min="6920" max="6920" width="14.7109375" style="7" customWidth="1"/>
    <col min="6921" max="6921" width="7.7109375" style="7" customWidth="1"/>
    <col min="6922" max="6922" width="14.7109375" style="7" customWidth="1"/>
    <col min="6923" max="6924" width="9.7109375" style="7" customWidth="1"/>
    <col min="6925" max="6925" width="20.42578125" style="7" customWidth="1"/>
    <col min="6926" max="6929" width="8.5703125" style="7"/>
    <col min="6930" max="6930" width="9.7109375" style="7" bestFit="1" customWidth="1"/>
    <col min="6931" max="7168" width="8.5703125" style="7"/>
    <col min="7169" max="7169" width="7.140625" style="7" customWidth="1"/>
    <col min="7170" max="7170" width="15.7109375" style="7" customWidth="1"/>
    <col min="7171" max="7172" width="36.7109375" style="7" customWidth="1"/>
    <col min="7173" max="7173" width="4.7109375" style="7" customWidth="1"/>
    <col min="7174" max="7174" width="6.7109375" style="7" customWidth="1"/>
    <col min="7175" max="7175" width="15.7109375" style="7" customWidth="1"/>
    <col min="7176" max="7176" width="14.7109375" style="7" customWidth="1"/>
    <col min="7177" max="7177" width="7.7109375" style="7" customWidth="1"/>
    <col min="7178" max="7178" width="14.7109375" style="7" customWidth="1"/>
    <col min="7179" max="7180" width="9.7109375" style="7" customWidth="1"/>
    <col min="7181" max="7181" width="20.42578125" style="7" customWidth="1"/>
    <col min="7182" max="7185" width="8.5703125" style="7"/>
    <col min="7186" max="7186" width="9.7109375" style="7" bestFit="1" customWidth="1"/>
    <col min="7187" max="7424" width="8.5703125" style="7"/>
    <col min="7425" max="7425" width="7.140625" style="7" customWidth="1"/>
    <col min="7426" max="7426" width="15.7109375" style="7" customWidth="1"/>
    <col min="7427" max="7428" width="36.7109375" style="7" customWidth="1"/>
    <col min="7429" max="7429" width="4.7109375" style="7" customWidth="1"/>
    <col min="7430" max="7430" width="6.7109375" style="7" customWidth="1"/>
    <col min="7431" max="7431" width="15.7109375" style="7" customWidth="1"/>
    <col min="7432" max="7432" width="14.7109375" style="7" customWidth="1"/>
    <col min="7433" max="7433" width="7.7109375" style="7" customWidth="1"/>
    <col min="7434" max="7434" width="14.7109375" style="7" customWidth="1"/>
    <col min="7435" max="7436" width="9.7109375" style="7" customWidth="1"/>
    <col min="7437" max="7437" width="20.42578125" style="7" customWidth="1"/>
    <col min="7438" max="7441" width="8.5703125" style="7"/>
    <col min="7442" max="7442" width="9.7109375" style="7" bestFit="1" customWidth="1"/>
    <col min="7443" max="7680" width="8.5703125" style="7"/>
    <col min="7681" max="7681" width="7.140625" style="7" customWidth="1"/>
    <col min="7682" max="7682" width="15.7109375" style="7" customWidth="1"/>
    <col min="7683" max="7684" width="36.7109375" style="7" customWidth="1"/>
    <col min="7685" max="7685" width="4.7109375" style="7" customWidth="1"/>
    <col min="7686" max="7686" width="6.7109375" style="7" customWidth="1"/>
    <col min="7687" max="7687" width="15.7109375" style="7" customWidth="1"/>
    <col min="7688" max="7688" width="14.7109375" style="7" customWidth="1"/>
    <col min="7689" max="7689" width="7.7109375" style="7" customWidth="1"/>
    <col min="7690" max="7690" width="14.7109375" style="7" customWidth="1"/>
    <col min="7691" max="7692" width="9.7109375" style="7" customWidth="1"/>
    <col min="7693" max="7693" width="20.42578125" style="7" customWidth="1"/>
    <col min="7694" max="7697" width="8.5703125" style="7"/>
    <col min="7698" max="7698" width="9.7109375" style="7" bestFit="1" customWidth="1"/>
    <col min="7699" max="7936" width="8.5703125" style="7"/>
    <col min="7937" max="7937" width="7.140625" style="7" customWidth="1"/>
    <col min="7938" max="7938" width="15.7109375" style="7" customWidth="1"/>
    <col min="7939" max="7940" width="36.7109375" style="7" customWidth="1"/>
    <col min="7941" max="7941" width="4.7109375" style="7" customWidth="1"/>
    <col min="7942" max="7942" width="6.7109375" style="7" customWidth="1"/>
    <col min="7943" max="7943" width="15.7109375" style="7" customWidth="1"/>
    <col min="7944" max="7944" width="14.7109375" style="7" customWidth="1"/>
    <col min="7945" max="7945" width="7.7109375" style="7" customWidth="1"/>
    <col min="7946" max="7946" width="14.7109375" style="7" customWidth="1"/>
    <col min="7947" max="7948" width="9.7109375" style="7" customWidth="1"/>
    <col min="7949" max="7949" width="20.42578125" style="7" customWidth="1"/>
    <col min="7950" max="7953" width="8.5703125" style="7"/>
    <col min="7954" max="7954" width="9.7109375" style="7" bestFit="1" customWidth="1"/>
    <col min="7955" max="8192" width="8.5703125" style="7"/>
    <col min="8193" max="8193" width="7.140625" style="7" customWidth="1"/>
    <col min="8194" max="8194" width="15.7109375" style="7" customWidth="1"/>
    <col min="8195" max="8196" width="36.7109375" style="7" customWidth="1"/>
    <col min="8197" max="8197" width="4.7109375" style="7" customWidth="1"/>
    <col min="8198" max="8198" width="6.7109375" style="7" customWidth="1"/>
    <col min="8199" max="8199" width="15.7109375" style="7" customWidth="1"/>
    <col min="8200" max="8200" width="14.7109375" style="7" customWidth="1"/>
    <col min="8201" max="8201" width="7.7109375" style="7" customWidth="1"/>
    <col min="8202" max="8202" width="14.7109375" style="7" customWidth="1"/>
    <col min="8203" max="8204" width="9.7109375" style="7" customWidth="1"/>
    <col min="8205" max="8205" width="20.42578125" style="7" customWidth="1"/>
    <col min="8206" max="8209" width="8.5703125" style="7"/>
    <col min="8210" max="8210" width="9.7109375" style="7" bestFit="1" customWidth="1"/>
    <col min="8211" max="8448" width="8.5703125" style="7"/>
    <col min="8449" max="8449" width="7.140625" style="7" customWidth="1"/>
    <col min="8450" max="8450" width="15.7109375" style="7" customWidth="1"/>
    <col min="8451" max="8452" width="36.7109375" style="7" customWidth="1"/>
    <col min="8453" max="8453" width="4.7109375" style="7" customWidth="1"/>
    <col min="8454" max="8454" width="6.7109375" style="7" customWidth="1"/>
    <col min="8455" max="8455" width="15.7109375" style="7" customWidth="1"/>
    <col min="8456" max="8456" width="14.7109375" style="7" customWidth="1"/>
    <col min="8457" max="8457" width="7.7109375" style="7" customWidth="1"/>
    <col min="8458" max="8458" width="14.7109375" style="7" customWidth="1"/>
    <col min="8459" max="8460" width="9.7109375" style="7" customWidth="1"/>
    <col min="8461" max="8461" width="20.42578125" style="7" customWidth="1"/>
    <col min="8462" max="8465" width="8.5703125" style="7"/>
    <col min="8466" max="8466" width="9.7109375" style="7" bestFit="1" customWidth="1"/>
    <col min="8467" max="8704" width="8.5703125" style="7"/>
    <col min="8705" max="8705" width="7.140625" style="7" customWidth="1"/>
    <col min="8706" max="8706" width="15.7109375" style="7" customWidth="1"/>
    <col min="8707" max="8708" width="36.7109375" style="7" customWidth="1"/>
    <col min="8709" max="8709" width="4.7109375" style="7" customWidth="1"/>
    <col min="8710" max="8710" width="6.7109375" style="7" customWidth="1"/>
    <col min="8711" max="8711" width="15.7109375" style="7" customWidth="1"/>
    <col min="8712" max="8712" width="14.7109375" style="7" customWidth="1"/>
    <col min="8713" max="8713" width="7.7109375" style="7" customWidth="1"/>
    <col min="8714" max="8714" width="14.7109375" style="7" customWidth="1"/>
    <col min="8715" max="8716" width="9.7109375" style="7" customWidth="1"/>
    <col min="8717" max="8717" width="20.42578125" style="7" customWidth="1"/>
    <col min="8718" max="8721" width="8.5703125" style="7"/>
    <col min="8722" max="8722" width="9.7109375" style="7" bestFit="1" customWidth="1"/>
    <col min="8723" max="8960" width="8.5703125" style="7"/>
    <col min="8961" max="8961" width="7.140625" style="7" customWidth="1"/>
    <col min="8962" max="8962" width="15.7109375" style="7" customWidth="1"/>
    <col min="8963" max="8964" width="36.7109375" style="7" customWidth="1"/>
    <col min="8965" max="8965" width="4.7109375" style="7" customWidth="1"/>
    <col min="8966" max="8966" width="6.7109375" style="7" customWidth="1"/>
    <col min="8967" max="8967" width="15.7109375" style="7" customWidth="1"/>
    <col min="8968" max="8968" width="14.7109375" style="7" customWidth="1"/>
    <col min="8969" max="8969" width="7.7109375" style="7" customWidth="1"/>
    <col min="8970" max="8970" width="14.7109375" style="7" customWidth="1"/>
    <col min="8971" max="8972" width="9.7109375" style="7" customWidth="1"/>
    <col min="8973" max="8973" width="20.42578125" style="7" customWidth="1"/>
    <col min="8974" max="8977" width="8.5703125" style="7"/>
    <col min="8978" max="8978" width="9.7109375" style="7" bestFit="1" customWidth="1"/>
    <col min="8979" max="9216" width="8.5703125" style="7"/>
    <col min="9217" max="9217" width="7.140625" style="7" customWidth="1"/>
    <col min="9218" max="9218" width="15.7109375" style="7" customWidth="1"/>
    <col min="9219" max="9220" width="36.7109375" style="7" customWidth="1"/>
    <col min="9221" max="9221" width="4.7109375" style="7" customWidth="1"/>
    <col min="9222" max="9222" width="6.7109375" style="7" customWidth="1"/>
    <col min="9223" max="9223" width="15.7109375" style="7" customWidth="1"/>
    <col min="9224" max="9224" width="14.7109375" style="7" customWidth="1"/>
    <col min="9225" max="9225" width="7.7109375" style="7" customWidth="1"/>
    <col min="9226" max="9226" width="14.7109375" style="7" customWidth="1"/>
    <col min="9227" max="9228" width="9.7109375" style="7" customWidth="1"/>
    <col min="9229" max="9229" width="20.42578125" style="7" customWidth="1"/>
    <col min="9230" max="9233" width="8.5703125" style="7"/>
    <col min="9234" max="9234" width="9.7109375" style="7" bestFit="1" customWidth="1"/>
    <col min="9235" max="9472" width="8.5703125" style="7"/>
    <col min="9473" max="9473" width="7.140625" style="7" customWidth="1"/>
    <col min="9474" max="9474" width="15.7109375" style="7" customWidth="1"/>
    <col min="9475" max="9476" width="36.7109375" style="7" customWidth="1"/>
    <col min="9477" max="9477" width="4.7109375" style="7" customWidth="1"/>
    <col min="9478" max="9478" width="6.7109375" style="7" customWidth="1"/>
    <col min="9479" max="9479" width="15.7109375" style="7" customWidth="1"/>
    <col min="9480" max="9480" width="14.7109375" style="7" customWidth="1"/>
    <col min="9481" max="9481" width="7.7109375" style="7" customWidth="1"/>
    <col min="9482" max="9482" width="14.7109375" style="7" customWidth="1"/>
    <col min="9483" max="9484" width="9.7109375" style="7" customWidth="1"/>
    <col min="9485" max="9485" width="20.42578125" style="7" customWidth="1"/>
    <col min="9486" max="9489" width="8.5703125" style="7"/>
    <col min="9490" max="9490" width="9.7109375" style="7" bestFit="1" customWidth="1"/>
    <col min="9491" max="9728" width="8.5703125" style="7"/>
    <col min="9729" max="9729" width="7.140625" style="7" customWidth="1"/>
    <col min="9730" max="9730" width="15.7109375" style="7" customWidth="1"/>
    <col min="9731" max="9732" width="36.7109375" style="7" customWidth="1"/>
    <col min="9733" max="9733" width="4.7109375" style="7" customWidth="1"/>
    <col min="9734" max="9734" width="6.7109375" style="7" customWidth="1"/>
    <col min="9735" max="9735" width="15.7109375" style="7" customWidth="1"/>
    <col min="9736" max="9736" width="14.7109375" style="7" customWidth="1"/>
    <col min="9737" max="9737" width="7.7109375" style="7" customWidth="1"/>
    <col min="9738" max="9738" width="14.7109375" style="7" customWidth="1"/>
    <col min="9739" max="9740" width="9.7109375" style="7" customWidth="1"/>
    <col min="9741" max="9741" width="20.42578125" style="7" customWidth="1"/>
    <col min="9742" max="9745" width="8.5703125" style="7"/>
    <col min="9746" max="9746" width="9.7109375" style="7" bestFit="1" customWidth="1"/>
    <col min="9747" max="9984" width="8.5703125" style="7"/>
    <col min="9985" max="9985" width="7.140625" style="7" customWidth="1"/>
    <col min="9986" max="9986" width="15.7109375" style="7" customWidth="1"/>
    <col min="9987" max="9988" width="36.7109375" style="7" customWidth="1"/>
    <col min="9989" max="9989" width="4.7109375" style="7" customWidth="1"/>
    <col min="9990" max="9990" width="6.7109375" style="7" customWidth="1"/>
    <col min="9991" max="9991" width="15.7109375" style="7" customWidth="1"/>
    <col min="9992" max="9992" width="14.7109375" style="7" customWidth="1"/>
    <col min="9993" max="9993" width="7.7109375" style="7" customWidth="1"/>
    <col min="9994" max="9994" width="14.7109375" style="7" customWidth="1"/>
    <col min="9995" max="9996" width="9.7109375" style="7" customWidth="1"/>
    <col min="9997" max="9997" width="20.42578125" style="7" customWidth="1"/>
    <col min="9998" max="10001" width="8.5703125" style="7"/>
    <col min="10002" max="10002" width="9.7109375" style="7" bestFit="1" customWidth="1"/>
    <col min="10003" max="10240" width="8.5703125" style="7"/>
    <col min="10241" max="10241" width="7.140625" style="7" customWidth="1"/>
    <col min="10242" max="10242" width="15.7109375" style="7" customWidth="1"/>
    <col min="10243" max="10244" width="36.7109375" style="7" customWidth="1"/>
    <col min="10245" max="10245" width="4.7109375" style="7" customWidth="1"/>
    <col min="10246" max="10246" width="6.7109375" style="7" customWidth="1"/>
    <col min="10247" max="10247" width="15.7109375" style="7" customWidth="1"/>
    <col min="10248" max="10248" width="14.7109375" style="7" customWidth="1"/>
    <col min="10249" max="10249" width="7.7109375" style="7" customWidth="1"/>
    <col min="10250" max="10250" width="14.7109375" style="7" customWidth="1"/>
    <col min="10251" max="10252" width="9.7109375" style="7" customWidth="1"/>
    <col min="10253" max="10253" width="20.42578125" style="7" customWidth="1"/>
    <col min="10254" max="10257" width="8.5703125" style="7"/>
    <col min="10258" max="10258" width="9.7109375" style="7" bestFit="1" customWidth="1"/>
    <col min="10259" max="10496" width="8.5703125" style="7"/>
    <col min="10497" max="10497" width="7.140625" style="7" customWidth="1"/>
    <col min="10498" max="10498" width="15.7109375" style="7" customWidth="1"/>
    <col min="10499" max="10500" width="36.7109375" style="7" customWidth="1"/>
    <col min="10501" max="10501" width="4.7109375" style="7" customWidth="1"/>
    <col min="10502" max="10502" width="6.7109375" style="7" customWidth="1"/>
    <col min="10503" max="10503" width="15.7109375" style="7" customWidth="1"/>
    <col min="10504" max="10504" width="14.7109375" style="7" customWidth="1"/>
    <col min="10505" max="10505" width="7.7109375" style="7" customWidth="1"/>
    <col min="10506" max="10506" width="14.7109375" style="7" customWidth="1"/>
    <col min="10507" max="10508" width="9.7109375" style="7" customWidth="1"/>
    <col min="10509" max="10509" width="20.42578125" style="7" customWidth="1"/>
    <col min="10510" max="10513" width="8.5703125" style="7"/>
    <col min="10514" max="10514" width="9.7109375" style="7" bestFit="1" customWidth="1"/>
    <col min="10515" max="10752" width="8.5703125" style="7"/>
    <col min="10753" max="10753" width="7.140625" style="7" customWidth="1"/>
    <col min="10754" max="10754" width="15.7109375" style="7" customWidth="1"/>
    <col min="10755" max="10756" width="36.7109375" style="7" customWidth="1"/>
    <col min="10757" max="10757" width="4.7109375" style="7" customWidth="1"/>
    <col min="10758" max="10758" width="6.7109375" style="7" customWidth="1"/>
    <col min="10759" max="10759" width="15.7109375" style="7" customWidth="1"/>
    <col min="10760" max="10760" width="14.7109375" style="7" customWidth="1"/>
    <col min="10761" max="10761" width="7.7109375" style="7" customWidth="1"/>
    <col min="10762" max="10762" width="14.7109375" style="7" customWidth="1"/>
    <col min="10763" max="10764" width="9.7109375" style="7" customWidth="1"/>
    <col min="10765" max="10765" width="20.42578125" style="7" customWidth="1"/>
    <col min="10766" max="10769" width="8.5703125" style="7"/>
    <col min="10770" max="10770" width="9.7109375" style="7" bestFit="1" customWidth="1"/>
    <col min="10771" max="11008" width="8.5703125" style="7"/>
    <col min="11009" max="11009" width="7.140625" style="7" customWidth="1"/>
    <col min="11010" max="11010" width="15.7109375" style="7" customWidth="1"/>
    <col min="11011" max="11012" width="36.7109375" style="7" customWidth="1"/>
    <col min="11013" max="11013" width="4.7109375" style="7" customWidth="1"/>
    <col min="11014" max="11014" width="6.7109375" style="7" customWidth="1"/>
    <col min="11015" max="11015" width="15.7109375" style="7" customWidth="1"/>
    <col min="11016" max="11016" width="14.7109375" style="7" customWidth="1"/>
    <col min="11017" max="11017" width="7.7109375" style="7" customWidth="1"/>
    <col min="11018" max="11018" width="14.7109375" style="7" customWidth="1"/>
    <col min="11019" max="11020" width="9.7109375" style="7" customWidth="1"/>
    <col min="11021" max="11021" width="20.42578125" style="7" customWidth="1"/>
    <col min="11022" max="11025" width="8.5703125" style="7"/>
    <col min="11026" max="11026" width="9.7109375" style="7" bestFit="1" customWidth="1"/>
    <col min="11027" max="11264" width="8.5703125" style="7"/>
    <col min="11265" max="11265" width="7.140625" style="7" customWidth="1"/>
    <col min="11266" max="11266" width="15.7109375" style="7" customWidth="1"/>
    <col min="11267" max="11268" width="36.7109375" style="7" customWidth="1"/>
    <col min="11269" max="11269" width="4.7109375" style="7" customWidth="1"/>
    <col min="11270" max="11270" width="6.7109375" style="7" customWidth="1"/>
    <col min="11271" max="11271" width="15.7109375" style="7" customWidth="1"/>
    <col min="11272" max="11272" width="14.7109375" style="7" customWidth="1"/>
    <col min="11273" max="11273" width="7.7109375" style="7" customWidth="1"/>
    <col min="11274" max="11274" width="14.7109375" style="7" customWidth="1"/>
    <col min="11275" max="11276" width="9.7109375" style="7" customWidth="1"/>
    <col min="11277" max="11277" width="20.42578125" style="7" customWidth="1"/>
    <col min="11278" max="11281" width="8.5703125" style="7"/>
    <col min="11282" max="11282" width="9.7109375" style="7" bestFit="1" customWidth="1"/>
    <col min="11283" max="11520" width="8.5703125" style="7"/>
    <col min="11521" max="11521" width="7.140625" style="7" customWidth="1"/>
    <col min="11522" max="11522" width="15.7109375" style="7" customWidth="1"/>
    <col min="11523" max="11524" width="36.7109375" style="7" customWidth="1"/>
    <col min="11525" max="11525" width="4.7109375" style="7" customWidth="1"/>
    <col min="11526" max="11526" width="6.7109375" style="7" customWidth="1"/>
    <col min="11527" max="11527" width="15.7109375" style="7" customWidth="1"/>
    <col min="11528" max="11528" width="14.7109375" style="7" customWidth="1"/>
    <col min="11529" max="11529" width="7.7109375" style="7" customWidth="1"/>
    <col min="11530" max="11530" width="14.7109375" style="7" customWidth="1"/>
    <col min="11531" max="11532" width="9.7109375" style="7" customWidth="1"/>
    <col min="11533" max="11533" width="20.42578125" style="7" customWidth="1"/>
    <col min="11534" max="11537" width="8.5703125" style="7"/>
    <col min="11538" max="11538" width="9.7109375" style="7" bestFit="1" customWidth="1"/>
    <col min="11539" max="11776" width="8.5703125" style="7"/>
    <col min="11777" max="11777" width="7.140625" style="7" customWidth="1"/>
    <col min="11778" max="11778" width="15.7109375" style="7" customWidth="1"/>
    <col min="11779" max="11780" width="36.7109375" style="7" customWidth="1"/>
    <col min="11781" max="11781" width="4.7109375" style="7" customWidth="1"/>
    <col min="11782" max="11782" width="6.7109375" style="7" customWidth="1"/>
    <col min="11783" max="11783" width="15.7109375" style="7" customWidth="1"/>
    <col min="11784" max="11784" width="14.7109375" style="7" customWidth="1"/>
    <col min="11785" max="11785" width="7.7109375" style="7" customWidth="1"/>
    <col min="11786" max="11786" width="14.7109375" style="7" customWidth="1"/>
    <col min="11787" max="11788" width="9.7109375" style="7" customWidth="1"/>
    <col min="11789" max="11789" width="20.42578125" style="7" customWidth="1"/>
    <col min="11790" max="11793" width="8.5703125" style="7"/>
    <col min="11794" max="11794" width="9.7109375" style="7" bestFit="1" customWidth="1"/>
    <col min="11795" max="12032" width="8.5703125" style="7"/>
    <col min="12033" max="12033" width="7.140625" style="7" customWidth="1"/>
    <col min="12034" max="12034" width="15.7109375" style="7" customWidth="1"/>
    <col min="12035" max="12036" width="36.7109375" style="7" customWidth="1"/>
    <col min="12037" max="12037" width="4.7109375" style="7" customWidth="1"/>
    <col min="12038" max="12038" width="6.7109375" style="7" customWidth="1"/>
    <col min="12039" max="12039" width="15.7109375" style="7" customWidth="1"/>
    <col min="12040" max="12040" width="14.7109375" style="7" customWidth="1"/>
    <col min="12041" max="12041" width="7.7109375" style="7" customWidth="1"/>
    <col min="12042" max="12042" width="14.7109375" style="7" customWidth="1"/>
    <col min="12043" max="12044" width="9.7109375" style="7" customWidth="1"/>
    <col min="12045" max="12045" width="20.42578125" style="7" customWidth="1"/>
    <col min="12046" max="12049" width="8.5703125" style="7"/>
    <col min="12050" max="12050" width="9.7109375" style="7" bestFit="1" customWidth="1"/>
    <col min="12051" max="12288" width="8.5703125" style="7"/>
    <col min="12289" max="12289" width="7.140625" style="7" customWidth="1"/>
    <col min="12290" max="12290" width="15.7109375" style="7" customWidth="1"/>
    <col min="12291" max="12292" width="36.7109375" style="7" customWidth="1"/>
    <col min="12293" max="12293" width="4.7109375" style="7" customWidth="1"/>
    <col min="12294" max="12294" width="6.7109375" style="7" customWidth="1"/>
    <col min="12295" max="12295" width="15.7109375" style="7" customWidth="1"/>
    <col min="12296" max="12296" width="14.7109375" style="7" customWidth="1"/>
    <col min="12297" max="12297" width="7.7109375" style="7" customWidth="1"/>
    <col min="12298" max="12298" width="14.7109375" style="7" customWidth="1"/>
    <col min="12299" max="12300" width="9.7109375" style="7" customWidth="1"/>
    <col min="12301" max="12301" width="20.42578125" style="7" customWidth="1"/>
    <col min="12302" max="12305" width="8.5703125" style="7"/>
    <col min="12306" max="12306" width="9.7109375" style="7" bestFit="1" customWidth="1"/>
    <col min="12307" max="12544" width="8.5703125" style="7"/>
    <col min="12545" max="12545" width="7.140625" style="7" customWidth="1"/>
    <col min="12546" max="12546" width="15.7109375" style="7" customWidth="1"/>
    <col min="12547" max="12548" width="36.7109375" style="7" customWidth="1"/>
    <col min="12549" max="12549" width="4.7109375" style="7" customWidth="1"/>
    <col min="12550" max="12550" width="6.7109375" style="7" customWidth="1"/>
    <col min="12551" max="12551" width="15.7109375" style="7" customWidth="1"/>
    <col min="12552" max="12552" width="14.7109375" style="7" customWidth="1"/>
    <col min="12553" max="12553" width="7.7109375" style="7" customWidth="1"/>
    <col min="12554" max="12554" width="14.7109375" style="7" customWidth="1"/>
    <col min="12555" max="12556" width="9.7109375" style="7" customWidth="1"/>
    <col min="12557" max="12557" width="20.42578125" style="7" customWidth="1"/>
    <col min="12558" max="12561" width="8.5703125" style="7"/>
    <col min="12562" max="12562" width="9.7109375" style="7" bestFit="1" customWidth="1"/>
    <col min="12563" max="12800" width="8.5703125" style="7"/>
    <col min="12801" max="12801" width="7.140625" style="7" customWidth="1"/>
    <col min="12802" max="12802" width="15.7109375" style="7" customWidth="1"/>
    <col min="12803" max="12804" width="36.7109375" style="7" customWidth="1"/>
    <col min="12805" max="12805" width="4.7109375" style="7" customWidth="1"/>
    <col min="12806" max="12806" width="6.7109375" style="7" customWidth="1"/>
    <col min="12807" max="12807" width="15.7109375" style="7" customWidth="1"/>
    <col min="12808" max="12808" width="14.7109375" style="7" customWidth="1"/>
    <col min="12809" max="12809" width="7.7109375" style="7" customWidth="1"/>
    <col min="12810" max="12810" width="14.7109375" style="7" customWidth="1"/>
    <col min="12811" max="12812" width="9.7109375" style="7" customWidth="1"/>
    <col min="12813" max="12813" width="20.42578125" style="7" customWidth="1"/>
    <col min="12814" max="12817" width="8.5703125" style="7"/>
    <col min="12818" max="12818" width="9.7109375" style="7" bestFit="1" customWidth="1"/>
    <col min="12819" max="13056" width="8.5703125" style="7"/>
    <col min="13057" max="13057" width="7.140625" style="7" customWidth="1"/>
    <col min="13058" max="13058" width="15.7109375" style="7" customWidth="1"/>
    <col min="13059" max="13060" width="36.7109375" style="7" customWidth="1"/>
    <col min="13061" max="13061" width="4.7109375" style="7" customWidth="1"/>
    <col min="13062" max="13062" width="6.7109375" style="7" customWidth="1"/>
    <col min="13063" max="13063" width="15.7109375" style="7" customWidth="1"/>
    <col min="13064" max="13064" width="14.7109375" style="7" customWidth="1"/>
    <col min="13065" max="13065" width="7.7109375" style="7" customWidth="1"/>
    <col min="13066" max="13066" width="14.7109375" style="7" customWidth="1"/>
    <col min="13067" max="13068" width="9.7109375" style="7" customWidth="1"/>
    <col min="13069" max="13069" width="20.42578125" style="7" customWidth="1"/>
    <col min="13070" max="13073" width="8.5703125" style="7"/>
    <col min="13074" max="13074" width="9.7109375" style="7" bestFit="1" customWidth="1"/>
    <col min="13075" max="13312" width="8.5703125" style="7"/>
    <col min="13313" max="13313" width="7.140625" style="7" customWidth="1"/>
    <col min="13314" max="13314" width="15.7109375" style="7" customWidth="1"/>
    <col min="13315" max="13316" width="36.7109375" style="7" customWidth="1"/>
    <col min="13317" max="13317" width="4.7109375" style="7" customWidth="1"/>
    <col min="13318" max="13318" width="6.7109375" style="7" customWidth="1"/>
    <col min="13319" max="13319" width="15.7109375" style="7" customWidth="1"/>
    <col min="13320" max="13320" width="14.7109375" style="7" customWidth="1"/>
    <col min="13321" max="13321" width="7.7109375" style="7" customWidth="1"/>
    <col min="13322" max="13322" width="14.7109375" style="7" customWidth="1"/>
    <col min="13323" max="13324" width="9.7109375" style="7" customWidth="1"/>
    <col min="13325" max="13325" width="20.42578125" style="7" customWidth="1"/>
    <col min="13326" max="13329" width="8.5703125" style="7"/>
    <col min="13330" max="13330" width="9.7109375" style="7" bestFit="1" customWidth="1"/>
    <col min="13331" max="13568" width="8.5703125" style="7"/>
    <col min="13569" max="13569" width="7.140625" style="7" customWidth="1"/>
    <col min="13570" max="13570" width="15.7109375" style="7" customWidth="1"/>
    <col min="13571" max="13572" width="36.7109375" style="7" customWidth="1"/>
    <col min="13573" max="13573" width="4.7109375" style="7" customWidth="1"/>
    <col min="13574" max="13574" width="6.7109375" style="7" customWidth="1"/>
    <col min="13575" max="13575" width="15.7109375" style="7" customWidth="1"/>
    <col min="13576" max="13576" width="14.7109375" style="7" customWidth="1"/>
    <col min="13577" max="13577" width="7.7109375" style="7" customWidth="1"/>
    <col min="13578" max="13578" width="14.7109375" style="7" customWidth="1"/>
    <col min="13579" max="13580" width="9.7109375" style="7" customWidth="1"/>
    <col min="13581" max="13581" width="20.42578125" style="7" customWidth="1"/>
    <col min="13582" max="13585" width="8.5703125" style="7"/>
    <col min="13586" max="13586" width="9.7109375" style="7" bestFit="1" customWidth="1"/>
    <col min="13587" max="13824" width="8.5703125" style="7"/>
    <col min="13825" max="13825" width="7.140625" style="7" customWidth="1"/>
    <col min="13826" max="13826" width="15.7109375" style="7" customWidth="1"/>
    <col min="13827" max="13828" width="36.7109375" style="7" customWidth="1"/>
    <col min="13829" max="13829" width="4.7109375" style="7" customWidth="1"/>
    <col min="13830" max="13830" width="6.7109375" style="7" customWidth="1"/>
    <col min="13831" max="13831" width="15.7109375" style="7" customWidth="1"/>
    <col min="13832" max="13832" width="14.7109375" style="7" customWidth="1"/>
    <col min="13833" max="13833" width="7.7109375" style="7" customWidth="1"/>
    <col min="13834" max="13834" width="14.7109375" style="7" customWidth="1"/>
    <col min="13835" max="13836" width="9.7109375" style="7" customWidth="1"/>
    <col min="13837" max="13837" width="20.42578125" style="7" customWidth="1"/>
    <col min="13838" max="13841" width="8.5703125" style="7"/>
    <col min="13842" max="13842" width="9.7109375" style="7" bestFit="1" customWidth="1"/>
    <col min="13843" max="14080" width="8.5703125" style="7"/>
    <col min="14081" max="14081" width="7.140625" style="7" customWidth="1"/>
    <col min="14082" max="14082" width="15.7109375" style="7" customWidth="1"/>
    <col min="14083" max="14084" width="36.7109375" style="7" customWidth="1"/>
    <col min="14085" max="14085" width="4.7109375" style="7" customWidth="1"/>
    <col min="14086" max="14086" width="6.7109375" style="7" customWidth="1"/>
    <col min="14087" max="14087" width="15.7109375" style="7" customWidth="1"/>
    <col min="14088" max="14088" width="14.7109375" style="7" customWidth="1"/>
    <col min="14089" max="14089" width="7.7109375" style="7" customWidth="1"/>
    <col min="14090" max="14090" width="14.7109375" style="7" customWidth="1"/>
    <col min="14091" max="14092" width="9.7109375" style="7" customWidth="1"/>
    <col min="14093" max="14093" width="20.42578125" style="7" customWidth="1"/>
    <col min="14094" max="14097" width="8.5703125" style="7"/>
    <col min="14098" max="14098" width="9.7109375" style="7" bestFit="1" customWidth="1"/>
    <col min="14099" max="14336" width="8.5703125" style="7"/>
    <col min="14337" max="14337" width="7.140625" style="7" customWidth="1"/>
    <col min="14338" max="14338" width="15.7109375" style="7" customWidth="1"/>
    <col min="14339" max="14340" width="36.7109375" style="7" customWidth="1"/>
    <col min="14341" max="14341" width="4.7109375" style="7" customWidth="1"/>
    <col min="14342" max="14342" width="6.7109375" style="7" customWidth="1"/>
    <col min="14343" max="14343" width="15.7109375" style="7" customWidth="1"/>
    <col min="14344" max="14344" width="14.7109375" style="7" customWidth="1"/>
    <col min="14345" max="14345" width="7.7109375" style="7" customWidth="1"/>
    <col min="14346" max="14346" width="14.7109375" style="7" customWidth="1"/>
    <col min="14347" max="14348" width="9.7109375" style="7" customWidth="1"/>
    <col min="14349" max="14349" width="20.42578125" style="7" customWidth="1"/>
    <col min="14350" max="14353" width="8.5703125" style="7"/>
    <col min="14354" max="14354" width="9.7109375" style="7" bestFit="1" customWidth="1"/>
    <col min="14355" max="14592" width="8.5703125" style="7"/>
    <col min="14593" max="14593" width="7.140625" style="7" customWidth="1"/>
    <col min="14594" max="14594" width="15.7109375" style="7" customWidth="1"/>
    <col min="14595" max="14596" width="36.7109375" style="7" customWidth="1"/>
    <col min="14597" max="14597" width="4.7109375" style="7" customWidth="1"/>
    <col min="14598" max="14598" width="6.7109375" style="7" customWidth="1"/>
    <col min="14599" max="14599" width="15.7109375" style="7" customWidth="1"/>
    <col min="14600" max="14600" width="14.7109375" style="7" customWidth="1"/>
    <col min="14601" max="14601" width="7.7109375" style="7" customWidth="1"/>
    <col min="14602" max="14602" width="14.7109375" style="7" customWidth="1"/>
    <col min="14603" max="14604" width="9.7109375" style="7" customWidth="1"/>
    <col min="14605" max="14605" width="20.42578125" style="7" customWidth="1"/>
    <col min="14606" max="14609" width="8.5703125" style="7"/>
    <col min="14610" max="14610" width="9.7109375" style="7" bestFit="1" customWidth="1"/>
    <col min="14611" max="14848" width="8.5703125" style="7"/>
    <col min="14849" max="14849" width="7.140625" style="7" customWidth="1"/>
    <col min="14850" max="14850" width="15.7109375" style="7" customWidth="1"/>
    <col min="14851" max="14852" width="36.7109375" style="7" customWidth="1"/>
    <col min="14853" max="14853" width="4.7109375" style="7" customWidth="1"/>
    <col min="14854" max="14854" width="6.7109375" style="7" customWidth="1"/>
    <col min="14855" max="14855" width="15.7109375" style="7" customWidth="1"/>
    <col min="14856" max="14856" width="14.7109375" style="7" customWidth="1"/>
    <col min="14857" max="14857" width="7.7109375" style="7" customWidth="1"/>
    <col min="14858" max="14858" width="14.7109375" style="7" customWidth="1"/>
    <col min="14859" max="14860" width="9.7109375" style="7" customWidth="1"/>
    <col min="14861" max="14861" width="20.42578125" style="7" customWidth="1"/>
    <col min="14862" max="14865" width="8.5703125" style="7"/>
    <col min="14866" max="14866" width="9.7109375" style="7" bestFit="1" customWidth="1"/>
    <col min="14867" max="15104" width="8.5703125" style="7"/>
    <col min="15105" max="15105" width="7.140625" style="7" customWidth="1"/>
    <col min="15106" max="15106" width="15.7109375" style="7" customWidth="1"/>
    <col min="15107" max="15108" width="36.7109375" style="7" customWidth="1"/>
    <col min="15109" max="15109" width="4.7109375" style="7" customWidth="1"/>
    <col min="15110" max="15110" width="6.7109375" style="7" customWidth="1"/>
    <col min="15111" max="15111" width="15.7109375" style="7" customWidth="1"/>
    <col min="15112" max="15112" width="14.7109375" style="7" customWidth="1"/>
    <col min="15113" max="15113" width="7.7109375" style="7" customWidth="1"/>
    <col min="15114" max="15114" width="14.7109375" style="7" customWidth="1"/>
    <col min="15115" max="15116" width="9.7109375" style="7" customWidth="1"/>
    <col min="15117" max="15117" width="20.42578125" style="7" customWidth="1"/>
    <col min="15118" max="15121" width="8.5703125" style="7"/>
    <col min="15122" max="15122" width="9.7109375" style="7" bestFit="1" customWidth="1"/>
    <col min="15123" max="15360" width="8.5703125" style="7"/>
    <col min="15361" max="15361" width="7.140625" style="7" customWidth="1"/>
    <col min="15362" max="15362" width="15.7109375" style="7" customWidth="1"/>
    <col min="15363" max="15364" width="36.7109375" style="7" customWidth="1"/>
    <col min="15365" max="15365" width="4.7109375" style="7" customWidth="1"/>
    <col min="15366" max="15366" width="6.7109375" style="7" customWidth="1"/>
    <col min="15367" max="15367" width="15.7109375" style="7" customWidth="1"/>
    <col min="15368" max="15368" width="14.7109375" style="7" customWidth="1"/>
    <col min="15369" max="15369" width="7.7109375" style="7" customWidth="1"/>
    <col min="15370" max="15370" width="14.7109375" style="7" customWidth="1"/>
    <col min="15371" max="15372" width="9.7109375" style="7" customWidth="1"/>
    <col min="15373" max="15373" width="20.42578125" style="7" customWidth="1"/>
    <col min="15374" max="15377" width="8.5703125" style="7"/>
    <col min="15378" max="15378" width="9.7109375" style="7" bestFit="1" customWidth="1"/>
    <col min="15379" max="15616" width="8.5703125" style="7"/>
    <col min="15617" max="15617" width="7.140625" style="7" customWidth="1"/>
    <col min="15618" max="15618" width="15.7109375" style="7" customWidth="1"/>
    <col min="15619" max="15620" width="36.7109375" style="7" customWidth="1"/>
    <col min="15621" max="15621" width="4.7109375" style="7" customWidth="1"/>
    <col min="15622" max="15622" width="6.7109375" style="7" customWidth="1"/>
    <col min="15623" max="15623" width="15.7109375" style="7" customWidth="1"/>
    <col min="15624" max="15624" width="14.7109375" style="7" customWidth="1"/>
    <col min="15625" max="15625" width="7.7109375" style="7" customWidth="1"/>
    <col min="15626" max="15626" width="14.7109375" style="7" customWidth="1"/>
    <col min="15627" max="15628" width="9.7109375" style="7" customWidth="1"/>
    <col min="15629" max="15629" width="20.42578125" style="7" customWidth="1"/>
    <col min="15630" max="15633" width="8.5703125" style="7"/>
    <col min="15634" max="15634" width="9.7109375" style="7" bestFit="1" customWidth="1"/>
    <col min="15635" max="15872" width="8.5703125" style="7"/>
    <col min="15873" max="15873" width="7.140625" style="7" customWidth="1"/>
    <col min="15874" max="15874" width="15.7109375" style="7" customWidth="1"/>
    <col min="15875" max="15876" width="36.7109375" style="7" customWidth="1"/>
    <col min="15877" max="15877" width="4.7109375" style="7" customWidth="1"/>
    <col min="15878" max="15878" width="6.7109375" style="7" customWidth="1"/>
    <col min="15879" max="15879" width="15.7109375" style="7" customWidth="1"/>
    <col min="15880" max="15880" width="14.7109375" style="7" customWidth="1"/>
    <col min="15881" max="15881" width="7.7109375" style="7" customWidth="1"/>
    <col min="15882" max="15882" width="14.7109375" style="7" customWidth="1"/>
    <col min="15883" max="15884" width="9.7109375" style="7" customWidth="1"/>
    <col min="15885" max="15885" width="20.42578125" style="7" customWidth="1"/>
    <col min="15886" max="15889" width="8.5703125" style="7"/>
    <col min="15890" max="15890" width="9.7109375" style="7" bestFit="1" customWidth="1"/>
    <col min="15891" max="16128" width="8.5703125" style="7"/>
    <col min="16129" max="16129" width="7.140625" style="7" customWidth="1"/>
    <col min="16130" max="16130" width="15.7109375" style="7" customWidth="1"/>
    <col min="16131" max="16132" width="36.7109375" style="7" customWidth="1"/>
    <col min="16133" max="16133" width="4.7109375" style="7" customWidth="1"/>
    <col min="16134" max="16134" width="6.7109375" style="7" customWidth="1"/>
    <col min="16135" max="16135" width="15.7109375" style="7" customWidth="1"/>
    <col min="16136" max="16136" width="14.7109375" style="7" customWidth="1"/>
    <col min="16137" max="16137" width="7.7109375" style="7" customWidth="1"/>
    <col min="16138" max="16138" width="14.7109375" style="7" customWidth="1"/>
    <col min="16139" max="16140" width="9.7109375" style="7" customWidth="1"/>
    <col min="16141" max="16141" width="20.42578125" style="7" customWidth="1"/>
    <col min="16142" max="16145" width="8.5703125" style="7"/>
    <col min="16146" max="16146" width="9.7109375" style="7" bestFit="1" customWidth="1"/>
    <col min="16147" max="16384" width="8.5703125" style="7"/>
  </cols>
  <sheetData>
    <row r="1" spans="1:12" s="1" customFormat="1" ht="45" customHeight="1" x14ac:dyDescent="0.2">
      <c r="A1" s="200" t="s">
        <v>234</v>
      </c>
      <c r="B1" s="200"/>
      <c r="C1" s="200"/>
      <c r="D1" s="200"/>
      <c r="E1" s="200"/>
      <c r="F1" s="200"/>
      <c r="G1" s="200"/>
      <c r="H1" s="200"/>
      <c r="I1" s="200"/>
      <c r="J1" s="200"/>
      <c r="K1" s="200"/>
      <c r="L1" s="200"/>
    </row>
    <row r="2" spans="1:12" s="1" customFormat="1" ht="15" customHeight="1" x14ac:dyDescent="0.2">
      <c r="A2" s="201" t="s">
        <v>88</v>
      </c>
      <c r="B2" s="201"/>
      <c r="C2" s="201"/>
      <c r="D2" s="201"/>
      <c r="E2" s="201"/>
      <c r="F2" s="201"/>
      <c r="G2" s="201"/>
      <c r="H2" s="201"/>
      <c r="I2" s="201"/>
      <c r="J2" s="201"/>
      <c r="K2" s="201"/>
      <c r="L2" s="201"/>
    </row>
    <row r="3" spans="1:12" s="1" customFormat="1" ht="30" customHeight="1" x14ac:dyDescent="0.2">
      <c r="A3" s="224" t="s">
        <v>235</v>
      </c>
      <c r="B3" s="224"/>
      <c r="C3" s="224"/>
      <c r="D3" s="224"/>
      <c r="E3" s="224"/>
      <c r="F3" s="224"/>
      <c r="G3" s="224"/>
      <c r="H3" s="224"/>
      <c r="I3" s="224"/>
      <c r="J3" s="224"/>
      <c r="K3" s="224"/>
      <c r="L3" s="224"/>
    </row>
    <row r="4" spans="1:12" s="1" customFormat="1" ht="15" customHeight="1" x14ac:dyDescent="0.2">
      <c r="A4" s="54"/>
      <c r="B4" s="55" t="s">
        <v>236</v>
      </c>
      <c r="C4" s="56" t="s">
        <v>242</v>
      </c>
      <c r="D4" s="55"/>
      <c r="E4" s="57"/>
      <c r="F4" s="58"/>
      <c r="G4" s="54"/>
      <c r="H4" s="59"/>
      <c r="I4" s="59"/>
      <c r="J4" s="60"/>
      <c r="K4" s="111"/>
      <c r="L4" s="114"/>
    </row>
    <row r="5" spans="1:12" s="1" customFormat="1" ht="15" customHeight="1" x14ac:dyDescent="0.2">
      <c r="A5" s="54"/>
      <c r="B5" s="61"/>
      <c r="C5" s="62"/>
      <c r="D5" s="63"/>
      <c r="E5" s="54"/>
      <c r="F5" s="109"/>
      <c r="G5" s="110"/>
      <c r="H5" s="111"/>
      <c r="I5" s="111"/>
      <c r="J5" s="64"/>
      <c r="K5" s="111"/>
      <c r="L5" s="114"/>
    </row>
    <row r="6" spans="1:12" s="1" customFormat="1" ht="15" customHeight="1" x14ac:dyDescent="0.2">
      <c r="A6" s="54"/>
      <c r="B6" s="55" t="s">
        <v>89</v>
      </c>
      <c r="C6" s="65" t="s">
        <v>237</v>
      </c>
      <c r="D6" s="63"/>
      <c r="E6" s="54"/>
      <c r="F6" s="109"/>
      <c r="G6" s="112"/>
      <c r="H6" s="66"/>
      <c r="I6" s="111"/>
      <c r="J6" s="66"/>
      <c r="K6" s="111"/>
      <c r="L6" s="114"/>
    </row>
    <row r="7" spans="1:12" s="1" customFormat="1" ht="15" customHeight="1" x14ac:dyDescent="0.2">
      <c r="A7" s="54"/>
      <c r="B7" s="55" t="s">
        <v>90</v>
      </c>
      <c r="C7" s="65" t="s">
        <v>243</v>
      </c>
      <c r="D7" s="63"/>
      <c r="E7" s="54"/>
      <c r="F7" s="109"/>
      <c r="G7" s="112"/>
      <c r="H7" s="66"/>
      <c r="I7" s="111"/>
      <c r="J7" s="66"/>
      <c r="K7" s="111"/>
      <c r="L7" s="114"/>
    </row>
    <row r="8" spans="1:12" s="1" customFormat="1" ht="15" customHeight="1" x14ac:dyDescent="0.2">
      <c r="A8" s="54"/>
      <c r="B8" s="55" t="s">
        <v>240</v>
      </c>
      <c r="C8" s="65" t="s">
        <v>244</v>
      </c>
      <c r="D8" s="63"/>
      <c r="E8" s="54"/>
      <c r="F8" s="109"/>
      <c r="G8" s="112"/>
      <c r="H8" s="66"/>
      <c r="I8" s="111"/>
      <c r="J8" s="66"/>
      <c r="K8" s="115"/>
      <c r="L8" s="110"/>
    </row>
    <row r="9" spans="1:12" s="1" customFormat="1" ht="15" customHeight="1" x14ac:dyDescent="0.2">
      <c r="A9" s="54"/>
      <c r="B9" s="55"/>
      <c r="C9" s="67"/>
      <c r="D9" s="63"/>
      <c r="E9" s="54"/>
      <c r="F9" s="109"/>
      <c r="G9" s="110"/>
      <c r="H9" s="226"/>
      <c r="I9" s="226"/>
      <c r="J9" s="68"/>
      <c r="K9" s="115"/>
      <c r="L9" s="110"/>
    </row>
    <row r="10" spans="1:12" s="2" customFormat="1" ht="19.5" customHeight="1" x14ac:dyDescent="0.2">
      <c r="A10" s="203" t="s">
        <v>0</v>
      </c>
      <c r="B10" s="203" t="s">
        <v>1</v>
      </c>
      <c r="C10" s="203"/>
      <c r="D10" s="203"/>
      <c r="E10" s="227" t="s">
        <v>210</v>
      </c>
      <c r="F10" s="203" t="s">
        <v>80</v>
      </c>
      <c r="G10" s="203"/>
      <c r="H10" s="203"/>
      <c r="I10" s="203"/>
      <c r="J10" s="203"/>
      <c r="K10" s="203"/>
      <c r="L10" s="203"/>
    </row>
    <row r="11" spans="1:12" s="2" customFormat="1" ht="19.5" customHeight="1" x14ac:dyDescent="0.2">
      <c r="A11" s="203"/>
      <c r="B11" s="203"/>
      <c r="C11" s="203"/>
      <c r="D11" s="203"/>
      <c r="E11" s="228"/>
      <c r="F11" s="83" t="s">
        <v>76</v>
      </c>
      <c r="G11" s="83" t="s">
        <v>77</v>
      </c>
      <c r="H11" s="83" t="s">
        <v>78</v>
      </c>
      <c r="I11" s="83" t="s">
        <v>111</v>
      </c>
      <c r="J11" s="83" t="s">
        <v>112</v>
      </c>
      <c r="K11" s="83" t="s">
        <v>113</v>
      </c>
      <c r="L11" s="83" t="s">
        <v>71</v>
      </c>
    </row>
    <row r="12" spans="1:12" s="3" customFormat="1" ht="15" customHeight="1" x14ac:dyDescent="0.2">
      <c r="A12" s="77" t="s">
        <v>3</v>
      </c>
      <c r="B12" s="206" t="s">
        <v>4</v>
      </c>
      <c r="C12" s="206"/>
      <c r="D12" s="206"/>
      <c r="E12" s="206"/>
      <c r="F12" s="206"/>
      <c r="G12" s="206"/>
      <c r="H12" s="206"/>
      <c r="I12" s="206"/>
      <c r="J12" s="206"/>
      <c r="K12" s="206"/>
      <c r="L12" s="206"/>
    </row>
    <row r="13" spans="1:12" s="3" customFormat="1" ht="15" customHeight="1" x14ac:dyDescent="0.2">
      <c r="A13" s="78" t="s">
        <v>5</v>
      </c>
      <c r="B13" s="198" t="s">
        <v>193</v>
      </c>
      <c r="C13" s="198"/>
      <c r="D13" s="198"/>
      <c r="E13" s="85">
        <f>Planilha!J13</f>
        <v>0</v>
      </c>
      <c r="F13" s="142"/>
      <c r="G13" s="142"/>
      <c r="H13" s="142"/>
      <c r="I13" s="142"/>
      <c r="J13" s="142"/>
      <c r="K13" s="142"/>
      <c r="L13" s="116">
        <f>SUM(F13:K13)</f>
        <v>0</v>
      </c>
    </row>
    <row r="14" spans="1:12" s="3" customFormat="1" ht="15" customHeight="1" x14ac:dyDescent="0.2">
      <c r="A14" s="78"/>
      <c r="B14" s="199" t="s">
        <v>6</v>
      </c>
      <c r="C14" s="199"/>
      <c r="D14" s="199"/>
      <c r="E14" s="86">
        <f>E13</f>
        <v>0</v>
      </c>
      <c r="F14" s="86">
        <f>F13*$E$13</f>
        <v>0</v>
      </c>
      <c r="G14" s="86">
        <f t="shared" ref="G14:K14" si="0">G13*$E$13</f>
        <v>0</v>
      </c>
      <c r="H14" s="86">
        <f t="shared" si="0"/>
        <v>0</v>
      </c>
      <c r="I14" s="86">
        <f t="shared" si="0"/>
        <v>0</v>
      </c>
      <c r="J14" s="86">
        <f t="shared" si="0"/>
        <v>0</v>
      </c>
      <c r="K14" s="86">
        <f t="shared" si="0"/>
        <v>0</v>
      </c>
      <c r="L14" s="117">
        <f>SUM(F14:K14)</f>
        <v>0</v>
      </c>
    </row>
    <row r="15" spans="1:12" s="3" customFormat="1" ht="15" customHeight="1" x14ac:dyDescent="0.2">
      <c r="A15" s="208"/>
      <c r="B15" s="209"/>
      <c r="C15" s="209"/>
      <c r="D15" s="209"/>
      <c r="E15" s="209"/>
      <c r="F15" s="209"/>
      <c r="G15" s="209"/>
      <c r="H15" s="209"/>
      <c r="I15" s="209"/>
      <c r="J15" s="209"/>
      <c r="K15" s="209"/>
      <c r="L15" s="225"/>
    </row>
    <row r="16" spans="1:12" s="3" customFormat="1" ht="15" customHeight="1" x14ac:dyDescent="0.2">
      <c r="A16" s="77" t="s">
        <v>7</v>
      </c>
      <c r="B16" s="206" t="s">
        <v>82</v>
      </c>
      <c r="C16" s="206"/>
      <c r="D16" s="206"/>
      <c r="E16" s="206"/>
      <c r="F16" s="206"/>
      <c r="G16" s="206"/>
      <c r="H16" s="206"/>
      <c r="I16" s="206"/>
      <c r="J16" s="206"/>
      <c r="K16" s="206"/>
      <c r="L16" s="206"/>
    </row>
    <row r="17" spans="1:12" s="3" customFormat="1" ht="15" customHeight="1" x14ac:dyDescent="0.2">
      <c r="A17" s="78" t="s">
        <v>8</v>
      </c>
      <c r="B17" s="198" t="s">
        <v>115</v>
      </c>
      <c r="C17" s="198"/>
      <c r="D17" s="198"/>
      <c r="E17" s="85">
        <f>Planilha!J17</f>
        <v>0</v>
      </c>
      <c r="F17" s="142"/>
      <c r="G17" s="142"/>
      <c r="H17" s="142"/>
      <c r="I17" s="142"/>
      <c r="J17" s="142"/>
      <c r="K17" s="142"/>
      <c r="L17" s="116">
        <f>SUM(F17:K17)</f>
        <v>0</v>
      </c>
    </row>
    <row r="18" spans="1:12" s="3" customFormat="1" ht="15" customHeight="1" x14ac:dyDescent="0.2">
      <c r="A18" s="78" t="s">
        <v>119</v>
      </c>
      <c r="B18" s="198" t="s">
        <v>116</v>
      </c>
      <c r="C18" s="198"/>
      <c r="D18" s="198"/>
      <c r="E18" s="85">
        <f>Planilha!J18</f>
        <v>0</v>
      </c>
      <c r="F18" s="142"/>
      <c r="G18" s="142"/>
      <c r="H18" s="142"/>
      <c r="I18" s="142"/>
      <c r="J18" s="142"/>
      <c r="K18" s="142"/>
      <c r="L18" s="116">
        <f t="shared" ref="L18:L20" si="1">SUM(F18:K18)</f>
        <v>0</v>
      </c>
    </row>
    <row r="19" spans="1:12" s="3" customFormat="1" ht="15" customHeight="1" x14ac:dyDescent="0.2">
      <c r="A19" s="78" t="s">
        <v>120</v>
      </c>
      <c r="B19" s="198" t="s">
        <v>117</v>
      </c>
      <c r="C19" s="198"/>
      <c r="D19" s="198"/>
      <c r="E19" s="85">
        <f>Planilha!J19</f>
        <v>0</v>
      </c>
      <c r="F19" s="142"/>
      <c r="G19" s="142"/>
      <c r="H19" s="142"/>
      <c r="I19" s="142"/>
      <c r="J19" s="142"/>
      <c r="K19" s="142"/>
      <c r="L19" s="116">
        <f t="shared" si="1"/>
        <v>0</v>
      </c>
    </row>
    <row r="20" spans="1:12" s="3" customFormat="1" ht="15" customHeight="1" x14ac:dyDescent="0.2">
      <c r="A20" s="78"/>
      <c r="B20" s="199" t="s">
        <v>6</v>
      </c>
      <c r="C20" s="199"/>
      <c r="D20" s="199"/>
      <c r="E20" s="86">
        <f>SUM(E17:E19)</f>
        <v>0</v>
      </c>
      <c r="F20" s="86">
        <f t="shared" ref="F20:K20" si="2">SUMPRODUCT($E$17:$E$19,F17:F19)</f>
        <v>0</v>
      </c>
      <c r="G20" s="86">
        <f t="shared" si="2"/>
        <v>0</v>
      </c>
      <c r="H20" s="86">
        <f t="shared" si="2"/>
        <v>0</v>
      </c>
      <c r="I20" s="86">
        <f t="shared" si="2"/>
        <v>0</v>
      </c>
      <c r="J20" s="86">
        <f t="shared" si="2"/>
        <v>0</v>
      </c>
      <c r="K20" s="86">
        <f t="shared" si="2"/>
        <v>0</v>
      </c>
      <c r="L20" s="117">
        <f t="shared" si="1"/>
        <v>0</v>
      </c>
    </row>
    <row r="21" spans="1:12" s="3" customFormat="1" ht="15" customHeight="1" x14ac:dyDescent="0.2">
      <c r="A21" s="208"/>
      <c r="B21" s="209"/>
      <c r="C21" s="209"/>
      <c r="D21" s="209"/>
      <c r="E21" s="209"/>
      <c r="F21" s="209"/>
      <c r="G21" s="209"/>
      <c r="H21" s="209"/>
      <c r="I21" s="209"/>
      <c r="J21" s="209"/>
      <c r="K21" s="209"/>
      <c r="L21" s="225"/>
    </row>
    <row r="22" spans="1:12" s="3" customFormat="1" ht="15" customHeight="1" x14ac:dyDescent="0.2">
      <c r="A22" s="77" t="s">
        <v>9</v>
      </c>
      <c r="B22" s="206" t="s">
        <v>10</v>
      </c>
      <c r="C22" s="206"/>
      <c r="D22" s="206"/>
      <c r="E22" s="206"/>
      <c r="F22" s="206"/>
      <c r="G22" s="206"/>
      <c r="H22" s="206"/>
      <c r="I22" s="206"/>
      <c r="J22" s="206"/>
      <c r="K22" s="206"/>
      <c r="L22" s="206"/>
    </row>
    <row r="23" spans="1:12" s="3" customFormat="1" ht="15" customHeight="1" x14ac:dyDescent="0.2">
      <c r="A23" s="78" t="s">
        <v>11</v>
      </c>
      <c r="B23" s="198" t="str">
        <f>Planilha!B23</f>
        <v>Escavação manual de vala com profundidade menor ou igual a 1,30m  - Interno p/ passagem tubulações</v>
      </c>
      <c r="C23" s="198"/>
      <c r="D23" s="198"/>
      <c r="E23" s="85">
        <f>Planilha!J23</f>
        <v>0</v>
      </c>
      <c r="F23" s="142"/>
      <c r="G23" s="142"/>
      <c r="H23" s="142"/>
      <c r="I23" s="142"/>
      <c r="J23" s="142"/>
      <c r="K23" s="142"/>
      <c r="L23" s="118">
        <f>SUM(F23:K23)</f>
        <v>0</v>
      </c>
    </row>
    <row r="24" spans="1:12" s="3" customFormat="1" ht="15" customHeight="1" x14ac:dyDescent="0.2">
      <c r="A24" s="78"/>
      <c r="B24" s="199" t="s">
        <v>6</v>
      </c>
      <c r="C24" s="199"/>
      <c r="D24" s="199"/>
      <c r="E24" s="86">
        <f>E23</f>
        <v>0</v>
      </c>
      <c r="F24" s="84">
        <f>$E$23*F23</f>
        <v>0</v>
      </c>
      <c r="G24" s="84">
        <f t="shared" ref="G24:K24" si="3">$E$23*G23</f>
        <v>0</v>
      </c>
      <c r="H24" s="84">
        <f t="shared" si="3"/>
        <v>0</v>
      </c>
      <c r="I24" s="84">
        <f t="shared" si="3"/>
        <v>0</v>
      </c>
      <c r="J24" s="84">
        <f t="shared" si="3"/>
        <v>0</v>
      </c>
      <c r="K24" s="84">
        <f t="shared" si="3"/>
        <v>0</v>
      </c>
      <c r="L24" s="117">
        <f t="shared" ref="L24" si="4">SUM(F24:K24)</f>
        <v>0</v>
      </c>
    </row>
    <row r="25" spans="1:12" s="3" customFormat="1" ht="15" customHeight="1" x14ac:dyDescent="0.2">
      <c r="A25" s="208"/>
      <c r="B25" s="209"/>
      <c r="C25" s="209"/>
      <c r="D25" s="209"/>
      <c r="E25" s="209"/>
      <c r="F25" s="209"/>
      <c r="G25" s="209"/>
      <c r="H25" s="209"/>
      <c r="I25" s="209"/>
      <c r="J25" s="209"/>
      <c r="K25" s="209"/>
      <c r="L25" s="225"/>
    </row>
    <row r="26" spans="1:12" s="3" customFormat="1" ht="15" customHeight="1" x14ac:dyDescent="0.2">
      <c r="A26" s="77" t="s">
        <v>12</v>
      </c>
      <c r="B26" s="206" t="s">
        <v>13</v>
      </c>
      <c r="C26" s="206"/>
      <c r="D26" s="206"/>
      <c r="E26" s="206"/>
      <c r="F26" s="206"/>
      <c r="G26" s="206"/>
      <c r="H26" s="206"/>
      <c r="I26" s="206"/>
      <c r="J26" s="206"/>
      <c r="K26" s="206"/>
      <c r="L26" s="206"/>
    </row>
    <row r="27" spans="1:12" s="3" customFormat="1" ht="15" customHeight="1" x14ac:dyDescent="0.2">
      <c r="A27" s="78" t="s">
        <v>14</v>
      </c>
      <c r="B27" s="198" t="s">
        <v>114</v>
      </c>
      <c r="C27" s="198"/>
      <c r="D27" s="198"/>
      <c r="E27" s="85">
        <f>Planilha!J27</f>
        <v>0</v>
      </c>
      <c r="F27" s="119"/>
      <c r="G27" s="120"/>
      <c r="H27" s="120"/>
      <c r="I27" s="121"/>
      <c r="J27" s="120"/>
      <c r="K27" s="120"/>
      <c r="L27" s="85"/>
    </row>
    <row r="28" spans="1:12" s="3" customFormat="1" ht="15" customHeight="1" x14ac:dyDescent="0.2">
      <c r="A28" s="78"/>
      <c r="B28" s="199" t="s">
        <v>6</v>
      </c>
      <c r="C28" s="199"/>
      <c r="D28" s="199"/>
      <c r="E28" s="86">
        <v>0</v>
      </c>
      <c r="F28" s="122"/>
      <c r="G28" s="120"/>
      <c r="H28" s="123"/>
      <c r="I28" s="123"/>
      <c r="J28" s="123"/>
      <c r="K28" s="124"/>
      <c r="L28" s="125"/>
    </row>
    <row r="29" spans="1:12" s="3" customFormat="1" ht="15" customHeight="1" x14ac:dyDescent="0.2">
      <c r="A29" s="208"/>
      <c r="B29" s="209"/>
      <c r="C29" s="209"/>
      <c r="D29" s="209"/>
      <c r="E29" s="209"/>
      <c r="F29" s="209"/>
      <c r="G29" s="209"/>
      <c r="H29" s="209"/>
      <c r="I29" s="209"/>
      <c r="J29" s="209"/>
      <c r="K29" s="209"/>
      <c r="L29" s="225"/>
    </row>
    <row r="30" spans="1:12" s="3" customFormat="1" ht="15" customHeight="1" x14ac:dyDescent="0.2">
      <c r="A30" s="77" t="s">
        <v>15</v>
      </c>
      <c r="B30" s="206" t="s">
        <v>16</v>
      </c>
      <c r="C30" s="206"/>
      <c r="D30" s="206"/>
      <c r="E30" s="206"/>
      <c r="F30" s="206"/>
      <c r="G30" s="206"/>
      <c r="H30" s="206"/>
      <c r="I30" s="206"/>
      <c r="J30" s="206"/>
      <c r="K30" s="206"/>
      <c r="L30" s="206"/>
    </row>
    <row r="31" spans="1:12" s="3" customFormat="1" ht="15" customHeight="1" x14ac:dyDescent="0.2">
      <c r="A31" s="78" t="s">
        <v>17</v>
      </c>
      <c r="B31" s="198" t="s">
        <v>122</v>
      </c>
      <c r="C31" s="198"/>
      <c r="D31" s="198"/>
      <c r="E31" s="85">
        <f>Planilha!J31</f>
        <v>0</v>
      </c>
      <c r="F31" s="142"/>
      <c r="G31" s="142"/>
      <c r="H31" s="142"/>
      <c r="I31" s="142"/>
      <c r="J31" s="142"/>
      <c r="K31" s="142"/>
      <c r="L31" s="116">
        <f>SUM(F31:K31)</f>
        <v>0</v>
      </c>
    </row>
    <row r="32" spans="1:12" s="3" customFormat="1" ht="15" customHeight="1" x14ac:dyDescent="0.2">
      <c r="A32" s="78"/>
      <c r="B32" s="199" t="s">
        <v>6</v>
      </c>
      <c r="C32" s="199"/>
      <c r="D32" s="199"/>
      <c r="E32" s="86">
        <f>E31</f>
        <v>0</v>
      </c>
      <c r="F32" s="86">
        <f>F31*$E$31</f>
        <v>0</v>
      </c>
      <c r="G32" s="86">
        <f t="shared" ref="G32:K32" si="5">G31*$E$31</f>
        <v>0</v>
      </c>
      <c r="H32" s="86">
        <f t="shared" si="5"/>
        <v>0</v>
      </c>
      <c r="I32" s="86">
        <f t="shared" si="5"/>
        <v>0</v>
      </c>
      <c r="J32" s="86">
        <f t="shared" si="5"/>
        <v>0</v>
      </c>
      <c r="K32" s="86">
        <f t="shared" si="5"/>
        <v>0</v>
      </c>
      <c r="L32" s="117">
        <f>SUM(F32:K32)</f>
        <v>0</v>
      </c>
    </row>
    <row r="33" spans="1:12" s="3" customFormat="1" ht="15" customHeight="1" x14ac:dyDescent="0.2">
      <c r="A33" s="208"/>
      <c r="B33" s="209"/>
      <c r="C33" s="209"/>
      <c r="D33" s="209"/>
      <c r="E33" s="209"/>
      <c r="F33" s="209"/>
      <c r="G33" s="209"/>
      <c r="H33" s="209"/>
      <c r="I33" s="209"/>
      <c r="J33" s="209"/>
      <c r="K33" s="209"/>
      <c r="L33" s="225"/>
    </row>
    <row r="34" spans="1:12" s="44" customFormat="1" ht="15" customHeight="1" x14ac:dyDescent="0.2">
      <c r="A34" s="126" t="s">
        <v>18</v>
      </c>
      <c r="B34" s="229" t="s">
        <v>19</v>
      </c>
      <c r="C34" s="229"/>
      <c r="D34" s="229"/>
      <c r="E34" s="229"/>
      <c r="F34" s="229"/>
      <c r="G34" s="229"/>
      <c r="H34" s="229"/>
      <c r="I34" s="229"/>
      <c r="J34" s="229"/>
      <c r="K34" s="229"/>
      <c r="L34" s="229"/>
    </row>
    <row r="35" spans="1:12" s="3" customFormat="1" ht="30" customHeight="1" x14ac:dyDescent="0.2">
      <c r="A35" s="78" t="s">
        <v>20</v>
      </c>
      <c r="B35" s="198" t="str">
        <f>Planilha!B35</f>
        <v>Viga metálica em perfil laminado ou soldado em aço estrutural, com conexões parafusadas, inclusos mão de obra, transporte e içamento utilizando guindaste (Vergas metálicas).</v>
      </c>
      <c r="C35" s="198"/>
      <c r="D35" s="198"/>
      <c r="E35" s="85">
        <f>Planilha!J35</f>
        <v>0</v>
      </c>
      <c r="F35" s="142"/>
      <c r="G35" s="142"/>
      <c r="H35" s="142"/>
      <c r="I35" s="142"/>
      <c r="J35" s="142"/>
      <c r="K35" s="142"/>
      <c r="L35" s="116">
        <f>SUM(F35:K35)</f>
        <v>0</v>
      </c>
    </row>
    <row r="36" spans="1:12" s="3" customFormat="1" ht="15" customHeight="1" x14ac:dyDescent="0.2">
      <c r="A36" s="78"/>
      <c r="B36" s="199" t="s">
        <v>6</v>
      </c>
      <c r="C36" s="199"/>
      <c r="D36" s="199"/>
      <c r="E36" s="86">
        <f>E35</f>
        <v>0</v>
      </c>
      <c r="F36" s="86">
        <f>F35*$E$35</f>
        <v>0</v>
      </c>
      <c r="G36" s="86">
        <f t="shared" ref="G36:K36" si="6">G35*$E$35</f>
        <v>0</v>
      </c>
      <c r="H36" s="86">
        <f t="shared" si="6"/>
        <v>0</v>
      </c>
      <c r="I36" s="86">
        <f t="shared" si="6"/>
        <v>0</v>
      </c>
      <c r="J36" s="86">
        <f t="shared" si="6"/>
        <v>0</v>
      </c>
      <c r="K36" s="86">
        <f t="shared" si="6"/>
        <v>0</v>
      </c>
      <c r="L36" s="117">
        <f>SUM(F36:K36)</f>
        <v>0</v>
      </c>
    </row>
    <row r="37" spans="1:12" s="3" customFormat="1" ht="15" customHeight="1" x14ac:dyDescent="0.2">
      <c r="A37" s="208"/>
      <c r="B37" s="209"/>
      <c r="C37" s="209"/>
      <c r="D37" s="209"/>
      <c r="E37" s="209"/>
      <c r="F37" s="209"/>
      <c r="G37" s="209"/>
      <c r="H37" s="209"/>
      <c r="I37" s="209"/>
      <c r="J37" s="209"/>
      <c r="K37" s="209"/>
      <c r="L37" s="225"/>
    </row>
    <row r="38" spans="1:12" s="3" customFormat="1" ht="15" customHeight="1" x14ac:dyDescent="0.2">
      <c r="A38" s="77" t="s">
        <v>21</v>
      </c>
      <c r="B38" s="206" t="s">
        <v>72</v>
      </c>
      <c r="C38" s="206"/>
      <c r="D38" s="206"/>
      <c r="E38" s="206"/>
      <c r="F38" s="206"/>
      <c r="G38" s="206"/>
      <c r="H38" s="206"/>
      <c r="I38" s="206"/>
      <c r="J38" s="206"/>
      <c r="K38" s="206"/>
      <c r="L38" s="206"/>
    </row>
    <row r="39" spans="1:12" s="3" customFormat="1" ht="30" customHeight="1" x14ac:dyDescent="0.2">
      <c r="A39" s="78" t="s">
        <v>22</v>
      </c>
      <c r="B39" s="198" t="str">
        <f>Planilha!B39</f>
        <v>Parede com placas de gesso acartonado (drywall), para uso interno , com uma face simples e estrutura metálica com guias simples,  sem vãos</v>
      </c>
      <c r="C39" s="198"/>
      <c r="D39" s="198"/>
      <c r="E39" s="85">
        <f>Planilha!J39</f>
        <v>0</v>
      </c>
      <c r="F39" s="142"/>
      <c r="G39" s="142"/>
      <c r="H39" s="142"/>
      <c r="I39" s="142"/>
      <c r="J39" s="142"/>
      <c r="K39" s="142"/>
      <c r="L39" s="116">
        <f>SUM(F39:K39)</f>
        <v>0</v>
      </c>
    </row>
    <row r="40" spans="1:12" s="3" customFormat="1" ht="15" customHeight="1" x14ac:dyDescent="0.2">
      <c r="A40" s="78" t="s">
        <v>220</v>
      </c>
      <c r="B40" s="198" t="str">
        <f>Planilha!B40</f>
        <v>Alvenaria de vedação de blocos cerâmicos furados na vertical de 14x19x39cm (espessura 14cm) - platibanda</v>
      </c>
      <c r="C40" s="198"/>
      <c r="D40" s="198"/>
      <c r="E40" s="85">
        <f>Planilha!J40</f>
        <v>0</v>
      </c>
      <c r="F40" s="142"/>
      <c r="G40" s="142"/>
      <c r="H40" s="142"/>
      <c r="I40" s="142"/>
      <c r="J40" s="142"/>
      <c r="K40" s="142"/>
      <c r="L40" s="116">
        <f>SUM(F40:K40)</f>
        <v>0</v>
      </c>
    </row>
    <row r="41" spans="1:12" s="3" customFormat="1" ht="15" customHeight="1" x14ac:dyDescent="0.2">
      <c r="A41" s="78"/>
      <c r="B41" s="199" t="s">
        <v>6</v>
      </c>
      <c r="C41" s="199"/>
      <c r="D41" s="199"/>
      <c r="E41" s="86">
        <f>SUM(E39:E40)</f>
        <v>0</v>
      </c>
      <c r="F41" s="86">
        <f>SUMPRODUCT($E$39:$E$40, F39:F40)</f>
        <v>0</v>
      </c>
      <c r="G41" s="86">
        <f t="shared" ref="G41:K41" si="7">SUMPRODUCT($E$39:$E$40, G39:G40)</f>
        <v>0</v>
      </c>
      <c r="H41" s="86">
        <f t="shared" si="7"/>
        <v>0</v>
      </c>
      <c r="I41" s="86">
        <f t="shared" si="7"/>
        <v>0</v>
      </c>
      <c r="J41" s="86">
        <f t="shared" si="7"/>
        <v>0</v>
      </c>
      <c r="K41" s="86">
        <f t="shared" si="7"/>
        <v>0</v>
      </c>
      <c r="L41" s="117">
        <f>SUM(F41:K41)</f>
        <v>0</v>
      </c>
    </row>
    <row r="42" spans="1:12" s="3" customFormat="1" ht="15" customHeight="1" x14ac:dyDescent="0.2">
      <c r="A42" s="208"/>
      <c r="B42" s="209"/>
      <c r="C42" s="209"/>
      <c r="D42" s="209"/>
      <c r="E42" s="209"/>
      <c r="F42" s="209"/>
      <c r="G42" s="209"/>
      <c r="H42" s="209"/>
      <c r="I42" s="209"/>
      <c r="J42" s="209"/>
      <c r="K42" s="209"/>
      <c r="L42" s="225"/>
    </row>
    <row r="43" spans="1:12" s="3" customFormat="1" ht="15" customHeight="1" x14ac:dyDescent="0.2">
      <c r="A43" s="77" t="s">
        <v>23</v>
      </c>
      <c r="B43" s="206" t="s">
        <v>73</v>
      </c>
      <c r="C43" s="206"/>
      <c r="D43" s="206"/>
      <c r="E43" s="206"/>
      <c r="F43" s="206"/>
      <c r="G43" s="206"/>
      <c r="H43" s="206"/>
      <c r="I43" s="206"/>
      <c r="J43" s="206"/>
      <c r="K43" s="206"/>
      <c r="L43" s="206"/>
    </row>
    <row r="44" spans="1:12" s="3" customFormat="1" ht="15" customHeight="1" x14ac:dyDescent="0.2">
      <c r="A44" s="78" t="s">
        <v>24</v>
      </c>
      <c r="B44" s="198" t="s">
        <v>114</v>
      </c>
      <c r="C44" s="198"/>
      <c r="D44" s="198"/>
      <c r="E44" s="85">
        <f>Planilha!J44</f>
        <v>0</v>
      </c>
      <c r="F44" s="127"/>
      <c r="G44" s="120"/>
      <c r="H44" s="120"/>
      <c r="I44" s="121"/>
      <c r="J44" s="120"/>
      <c r="K44" s="120"/>
      <c r="L44" s="128"/>
    </row>
    <row r="45" spans="1:12" s="3" customFormat="1" ht="15" customHeight="1" x14ac:dyDescent="0.2">
      <c r="A45" s="78"/>
      <c r="B45" s="199" t="s">
        <v>6</v>
      </c>
      <c r="C45" s="199"/>
      <c r="D45" s="199"/>
      <c r="E45" s="86">
        <v>0</v>
      </c>
      <c r="F45" s="122"/>
      <c r="G45" s="120"/>
      <c r="H45" s="123"/>
      <c r="I45" s="123"/>
      <c r="J45" s="123"/>
      <c r="K45" s="124"/>
      <c r="L45" s="125"/>
    </row>
    <row r="46" spans="1:12" s="3" customFormat="1" ht="15" customHeight="1" x14ac:dyDescent="0.2">
      <c r="A46" s="208"/>
      <c r="B46" s="209"/>
      <c r="C46" s="209"/>
      <c r="D46" s="209"/>
      <c r="E46" s="209"/>
      <c r="F46" s="209"/>
      <c r="G46" s="209"/>
      <c r="H46" s="209"/>
      <c r="I46" s="209"/>
      <c r="J46" s="209"/>
      <c r="K46" s="209"/>
      <c r="L46" s="225"/>
    </row>
    <row r="47" spans="1:12" s="3" customFormat="1" ht="15" customHeight="1" x14ac:dyDescent="0.2">
      <c r="A47" s="77" t="s">
        <v>25</v>
      </c>
      <c r="B47" s="206" t="s">
        <v>26</v>
      </c>
      <c r="C47" s="206"/>
      <c r="D47" s="206"/>
      <c r="E47" s="206"/>
      <c r="F47" s="206"/>
      <c r="G47" s="206"/>
      <c r="H47" s="206"/>
      <c r="I47" s="206"/>
      <c r="J47" s="206"/>
      <c r="K47" s="206"/>
      <c r="L47" s="206"/>
    </row>
    <row r="48" spans="1:12" s="3" customFormat="1" ht="15" customHeight="1" x14ac:dyDescent="0.2">
      <c r="A48" s="78"/>
      <c r="B48" s="199" t="str">
        <f>Planilha!B48</f>
        <v>Cobertura metálica com vidro laminado</v>
      </c>
      <c r="C48" s="199"/>
      <c r="D48" s="199"/>
      <c r="E48" s="85"/>
      <c r="F48" s="127"/>
      <c r="G48" s="120"/>
      <c r="H48" s="120"/>
      <c r="I48" s="121"/>
      <c r="J48" s="120"/>
      <c r="K48" s="120"/>
      <c r="L48" s="128"/>
    </row>
    <row r="49" spans="1:12" s="3" customFormat="1" ht="45" customHeight="1" x14ac:dyDescent="0.2">
      <c r="A49" s="78" t="s">
        <v>27</v>
      </c>
      <c r="B49" s="198" t="str">
        <f>Planilha!B49</f>
        <v>Estrutura Metálica Galpões em Pórticos - Colunas/Vigas em Treliça UDC150, terças e vigas longitudinais em UDC 127 e 150, 2 águas, s em lant., vãos 20,01 a 30,0m, pintada 1 d oxido ferro + 2 d esmal te epóxi branco, exceto forn. Telhas - Executada - R1</v>
      </c>
      <c r="C49" s="198"/>
      <c r="D49" s="198"/>
      <c r="E49" s="85">
        <f>Planilha!J49</f>
        <v>0</v>
      </c>
      <c r="F49" s="142"/>
      <c r="G49" s="142"/>
      <c r="H49" s="142"/>
      <c r="I49" s="142"/>
      <c r="J49" s="142"/>
      <c r="K49" s="142"/>
      <c r="L49" s="116">
        <f>SUM(F49:K49)</f>
        <v>0</v>
      </c>
    </row>
    <row r="50" spans="1:12" s="3" customFormat="1" ht="15" customHeight="1" x14ac:dyDescent="0.2">
      <c r="A50" s="78" t="s">
        <v>125</v>
      </c>
      <c r="B50" s="198" t="str">
        <f>Planilha!B50</f>
        <v>Vidro laminado 8mm (4+4 mm), incolor</v>
      </c>
      <c r="C50" s="198"/>
      <c r="D50" s="198"/>
      <c r="E50" s="85">
        <f>Planilha!J50</f>
        <v>0</v>
      </c>
      <c r="F50" s="142"/>
      <c r="G50" s="142"/>
      <c r="H50" s="142"/>
      <c r="I50" s="142"/>
      <c r="J50" s="142"/>
      <c r="K50" s="142"/>
      <c r="L50" s="116">
        <f>SUM(F50:K50)</f>
        <v>0</v>
      </c>
    </row>
    <row r="51" spans="1:12" s="3" customFormat="1" ht="15" customHeight="1" x14ac:dyDescent="0.2">
      <c r="A51" s="78"/>
      <c r="B51" s="199" t="str">
        <f>Planilha!B51</f>
        <v>Laje impermeabilizada</v>
      </c>
      <c r="C51" s="199"/>
      <c r="D51" s="199"/>
      <c r="E51" s="85"/>
      <c r="F51" s="129"/>
      <c r="G51" s="129"/>
      <c r="H51" s="129"/>
      <c r="I51" s="129"/>
      <c r="J51" s="129"/>
      <c r="K51" s="129"/>
      <c r="L51" s="116"/>
    </row>
    <row r="52" spans="1:12" s="3" customFormat="1" ht="15" customHeight="1" x14ac:dyDescent="0.2">
      <c r="A52" s="78" t="s">
        <v>221</v>
      </c>
      <c r="B52" s="198" t="str">
        <f>Planilha!B52</f>
        <v>Contrapiso em argamassa traço 1:4 (cimento e areia) preparo mecânicoaplicado em área sobre laje</v>
      </c>
      <c r="C52" s="198"/>
      <c r="D52" s="198"/>
      <c r="E52" s="85">
        <f>Planilha!J52</f>
        <v>0</v>
      </c>
      <c r="F52" s="142"/>
      <c r="G52" s="142"/>
      <c r="H52" s="142"/>
      <c r="I52" s="142"/>
      <c r="J52" s="142"/>
      <c r="K52" s="142"/>
      <c r="L52" s="116">
        <f t="shared" ref="L52:L54" si="8">SUM(F52:K52)</f>
        <v>0</v>
      </c>
    </row>
    <row r="53" spans="1:12" s="3" customFormat="1" ht="15" customHeight="1" x14ac:dyDescent="0.2">
      <c r="A53" s="78" t="s">
        <v>227</v>
      </c>
      <c r="B53" s="198" t="str">
        <f>Planilha!B53</f>
        <v>Impermeabilização com membrana à base de poliuretano, 2 demãos</v>
      </c>
      <c r="C53" s="198"/>
      <c r="D53" s="198"/>
      <c r="E53" s="85">
        <f>Planilha!J53</f>
        <v>0</v>
      </c>
      <c r="F53" s="142"/>
      <c r="G53" s="142"/>
      <c r="H53" s="142"/>
      <c r="I53" s="142"/>
      <c r="J53" s="142"/>
      <c r="K53" s="142"/>
      <c r="L53" s="116">
        <f t="shared" si="8"/>
        <v>0</v>
      </c>
    </row>
    <row r="54" spans="1:12" s="3" customFormat="1" ht="15" customHeight="1" x14ac:dyDescent="0.2">
      <c r="A54" s="78" t="s">
        <v>222</v>
      </c>
      <c r="B54" s="198" t="str">
        <f>Planilha!B54</f>
        <v>Chapim (rufo capa) em aço galvanizado, corte 33</v>
      </c>
      <c r="C54" s="198"/>
      <c r="D54" s="198"/>
      <c r="E54" s="85">
        <f>Planilha!J54</f>
        <v>0</v>
      </c>
      <c r="F54" s="142"/>
      <c r="G54" s="142"/>
      <c r="H54" s="142"/>
      <c r="I54" s="142"/>
      <c r="J54" s="142"/>
      <c r="K54" s="142"/>
      <c r="L54" s="116">
        <f t="shared" si="8"/>
        <v>0</v>
      </c>
    </row>
    <row r="55" spans="1:12" s="3" customFormat="1" ht="15" customHeight="1" x14ac:dyDescent="0.2">
      <c r="A55" s="78"/>
      <c r="B55" s="199" t="s">
        <v>6</v>
      </c>
      <c r="C55" s="199"/>
      <c r="D55" s="199"/>
      <c r="E55" s="86">
        <f>SUM(E49:E54)</f>
        <v>0</v>
      </c>
      <c r="F55" s="84">
        <f>SUMPRODUCT($E$49:$E$54, F49:F54)</f>
        <v>0</v>
      </c>
      <c r="G55" s="84">
        <f t="shared" ref="G55:K55" si="9">SUMPRODUCT($E$49:$E$54, G49:G54)</f>
        <v>0</v>
      </c>
      <c r="H55" s="84">
        <f t="shared" si="9"/>
        <v>0</v>
      </c>
      <c r="I55" s="84">
        <f t="shared" si="9"/>
        <v>0</v>
      </c>
      <c r="J55" s="84">
        <f t="shared" si="9"/>
        <v>0</v>
      </c>
      <c r="K55" s="84">
        <f t="shared" si="9"/>
        <v>0</v>
      </c>
      <c r="L55" s="117">
        <f>SUM(F55:K55)</f>
        <v>0</v>
      </c>
    </row>
    <row r="56" spans="1:12" s="3" customFormat="1" ht="15" customHeight="1" x14ac:dyDescent="0.2">
      <c r="A56" s="208"/>
      <c r="B56" s="209"/>
      <c r="C56" s="209"/>
      <c r="D56" s="209"/>
      <c r="E56" s="209"/>
      <c r="F56" s="209"/>
      <c r="G56" s="209"/>
      <c r="H56" s="209"/>
      <c r="I56" s="209"/>
      <c r="J56" s="209"/>
      <c r="K56" s="209"/>
      <c r="L56" s="225"/>
    </row>
    <row r="57" spans="1:12" s="45" customFormat="1" ht="15" customHeight="1" x14ac:dyDescent="0.2">
      <c r="A57" s="130" t="s">
        <v>28</v>
      </c>
      <c r="B57" s="230" t="s">
        <v>142</v>
      </c>
      <c r="C57" s="231"/>
      <c r="D57" s="231"/>
      <c r="E57" s="231"/>
      <c r="F57" s="231"/>
      <c r="G57" s="231"/>
      <c r="H57" s="231"/>
      <c r="I57" s="231"/>
      <c r="J57" s="231"/>
      <c r="K57" s="231"/>
      <c r="L57" s="232"/>
    </row>
    <row r="58" spans="1:12" s="45" customFormat="1" ht="15" customHeight="1" x14ac:dyDescent="0.2">
      <c r="A58" s="78"/>
      <c r="B58" s="199" t="s">
        <v>137</v>
      </c>
      <c r="C58" s="199"/>
      <c r="D58" s="199"/>
      <c r="E58" s="78"/>
      <c r="F58" s="120"/>
      <c r="G58" s="120"/>
      <c r="H58" s="120"/>
      <c r="I58" s="121"/>
      <c r="J58" s="120"/>
      <c r="K58" s="120"/>
      <c r="L58" s="85"/>
    </row>
    <row r="59" spans="1:12" s="45" customFormat="1" ht="15" customHeight="1" x14ac:dyDescent="0.2">
      <c r="A59" s="78" t="s">
        <v>29</v>
      </c>
      <c r="B59" s="198" t="s">
        <v>211</v>
      </c>
      <c r="C59" s="198"/>
      <c r="D59" s="198"/>
      <c r="E59" s="85">
        <f>Planilha!J59</f>
        <v>0</v>
      </c>
      <c r="F59" s="142"/>
      <c r="G59" s="142"/>
      <c r="H59" s="142"/>
      <c r="I59" s="142"/>
      <c r="J59" s="142"/>
      <c r="K59" s="142"/>
      <c r="L59" s="116">
        <f>SUM(F59:K59)</f>
        <v>0</v>
      </c>
    </row>
    <row r="60" spans="1:12" s="45" customFormat="1" ht="30" customHeight="1" x14ac:dyDescent="0.2">
      <c r="A60" s="78" t="s">
        <v>129</v>
      </c>
      <c r="B60" s="198" t="s">
        <v>212</v>
      </c>
      <c r="C60" s="198"/>
      <c r="D60" s="198"/>
      <c r="E60" s="85">
        <f>Planilha!J60</f>
        <v>0</v>
      </c>
      <c r="F60" s="142"/>
      <c r="G60" s="142"/>
      <c r="H60" s="142"/>
      <c r="I60" s="142"/>
      <c r="J60" s="142"/>
      <c r="K60" s="142"/>
      <c r="L60" s="116">
        <f>SUM(F60:K60)</f>
        <v>0</v>
      </c>
    </row>
    <row r="61" spans="1:12" s="45" customFormat="1" ht="15" customHeight="1" x14ac:dyDescent="0.2">
      <c r="A61" s="78"/>
      <c r="B61" s="199" t="s">
        <v>138</v>
      </c>
      <c r="C61" s="199"/>
      <c r="D61" s="199"/>
      <c r="E61" s="85"/>
      <c r="F61" s="142"/>
      <c r="G61" s="142"/>
      <c r="H61" s="142"/>
      <c r="I61" s="142"/>
      <c r="J61" s="142"/>
      <c r="K61" s="142"/>
      <c r="L61" s="116"/>
    </row>
    <row r="62" spans="1:12" s="45" customFormat="1" ht="15" customHeight="1" x14ac:dyDescent="0.2">
      <c r="A62" s="78" t="s">
        <v>130</v>
      </c>
      <c r="B62" s="198" t="str">
        <f>Planilha!B62</f>
        <v>Quadro de distribuição para 12 módulos com barramento e chave (conforme projeto)</v>
      </c>
      <c r="C62" s="198"/>
      <c r="D62" s="198"/>
      <c r="E62" s="85">
        <f>Planilha!J62</f>
        <v>0</v>
      </c>
      <c r="F62" s="142"/>
      <c r="G62" s="142"/>
      <c r="H62" s="142"/>
      <c r="I62" s="142"/>
      <c r="J62" s="142"/>
      <c r="K62" s="142"/>
      <c r="L62" s="116">
        <f>SUM(F62:K62)</f>
        <v>0</v>
      </c>
    </row>
    <row r="63" spans="1:12" s="45" customFormat="1" ht="15" customHeight="1" x14ac:dyDescent="0.2">
      <c r="A63" s="78" t="s">
        <v>131</v>
      </c>
      <c r="B63" s="198" t="str">
        <f>Planilha!B63</f>
        <v>Disjuntor monopolar tipo DIN, corrente nominal de 10A  Curva C- Fornecimento e instalação.</v>
      </c>
      <c r="C63" s="198"/>
      <c r="D63" s="198"/>
      <c r="E63" s="85">
        <f>Planilha!J63</f>
        <v>0</v>
      </c>
      <c r="F63" s="142"/>
      <c r="G63" s="142"/>
      <c r="H63" s="142"/>
      <c r="I63" s="142"/>
      <c r="J63" s="142"/>
      <c r="K63" s="142"/>
      <c r="L63" s="116">
        <f>SUM(F63:K63)</f>
        <v>0</v>
      </c>
    </row>
    <row r="64" spans="1:12" s="45" customFormat="1" ht="15" customHeight="1" x14ac:dyDescent="0.2">
      <c r="A64" s="78" t="s">
        <v>132</v>
      </c>
      <c r="B64" s="198" t="str">
        <f>Planilha!B64</f>
        <v>Disjuntor tripolar tipo DIN, corrente nominal de 16A Curva C - Fornecimento e instalação.</v>
      </c>
      <c r="C64" s="198"/>
      <c r="D64" s="198"/>
      <c r="E64" s="85">
        <f>Planilha!J64</f>
        <v>0</v>
      </c>
      <c r="F64" s="142"/>
      <c r="G64" s="142"/>
      <c r="H64" s="142"/>
      <c r="I64" s="142"/>
      <c r="J64" s="142"/>
      <c r="K64" s="142"/>
      <c r="L64" s="116">
        <f>SUM(F64:K64)</f>
        <v>0</v>
      </c>
    </row>
    <row r="65" spans="1:12" s="45" customFormat="1" ht="15" customHeight="1" x14ac:dyDescent="0.2">
      <c r="A65" s="78" t="s">
        <v>133</v>
      </c>
      <c r="B65" s="198" t="str">
        <f>Planilha!B65</f>
        <v>Disjuntor bipolar tipo DIN, corrente nominal de 10A Curva C - Fornecimento e instalação.</v>
      </c>
      <c r="C65" s="198"/>
      <c r="D65" s="198"/>
      <c r="E65" s="85">
        <f>Planilha!J65</f>
        <v>0</v>
      </c>
      <c r="F65" s="142"/>
      <c r="G65" s="142"/>
      <c r="H65" s="142"/>
      <c r="I65" s="142"/>
      <c r="J65" s="142"/>
      <c r="K65" s="142"/>
      <c r="L65" s="116">
        <f>SUM(F65:K65)</f>
        <v>0</v>
      </c>
    </row>
    <row r="66" spans="1:12" s="45" customFormat="1" ht="15" customHeight="1" x14ac:dyDescent="0.2">
      <c r="A66" s="78" t="s">
        <v>134</v>
      </c>
      <c r="B66" s="198" t="str">
        <f>Planilha!B66</f>
        <v>Disjuntor tripolar tipo DIN, corrente nominal de 32A  Curva C - Fornecimento e instalação.</v>
      </c>
      <c r="C66" s="198"/>
      <c r="D66" s="198"/>
      <c r="E66" s="85">
        <f>Planilha!J66</f>
        <v>0</v>
      </c>
      <c r="F66" s="142"/>
      <c r="G66" s="142"/>
      <c r="H66" s="142"/>
      <c r="I66" s="142"/>
      <c r="J66" s="142"/>
      <c r="K66" s="142"/>
      <c r="L66" s="116">
        <f>SUM(F66:K66)</f>
        <v>0</v>
      </c>
    </row>
    <row r="67" spans="1:12" s="45" customFormat="1" ht="15" customHeight="1" x14ac:dyDescent="0.2">
      <c r="A67" s="78"/>
      <c r="B67" s="199" t="s">
        <v>140</v>
      </c>
      <c r="C67" s="199"/>
      <c r="D67" s="199"/>
      <c r="E67" s="85"/>
      <c r="F67" s="129"/>
      <c r="G67" s="129"/>
      <c r="H67" s="129"/>
      <c r="I67" s="129"/>
      <c r="J67" s="129"/>
      <c r="K67" s="129"/>
      <c r="L67" s="116"/>
    </row>
    <row r="68" spans="1:12" s="45" customFormat="1" ht="26.25" customHeight="1" x14ac:dyDescent="0.2">
      <c r="A68" s="78" t="s">
        <v>135</v>
      </c>
      <c r="B68" s="198" t="str">
        <f>Planilha!B68</f>
        <v>Ponto de iluminação residencial incluindo interruptor paralelo, caixa elétrica, eletroduto, cabo, rasgo, quebra e chumbamento (excluindo luminária e lâmpada).</v>
      </c>
      <c r="C68" s="198"/>
      <c r="D68" s="198"/>
      <c r="E68" s="85">
        <f>Planilha!J68</f>
        <v>0</v>
      </c>
      <c r="F68" s="142"/>
      <c r="G68" s="142"/>
      <c r="H68" s="142"/>
      <c r="I68" s="142"/>
      <c r="J68" s="142"/>
      <c r="K68" s="142"/>
      <c r="L68" s="116">
        <f>SUM(F68:K68)</f>
        <v>0</v>
      </c>
    </row>
    <row r="69" spans="1:12" s="45" customFormat="1" ht="26.25" customHeight="1" x14ac:dyDescent="0.2">
      <c r="A69" s="78" t="s">
        <v>136</v>
      </c>
      <c r="B69" s="198" t="str">
        <f>Planilha!B69</f>
        <v>Luminária tipo plafon redondo com vidro fosco, de sobrepor, com 2 lâmpadas fluorescentes de 15w, sem reator – fornecimento e instalação.</v>
      </c>
      <c r="C69" s="198"/>
      <c r="D69" s="198"/>
      <c r="E69" s="85">
        <f>Planilha!J69</f>
        <v>0</v>
      </c>
      <c r="F69" s="142"/>
      <c r="G69" s="142"/>
      <c r="H69" s="142"/>
      <c r="I69" s="142"/>
      <c r="J69" s="142"/>
      <c r="K69" s="142"/>
      <c r="L69" s="116">
        <f t="shared" ref="L69:L71" si="10">SUM(F69:K69)</f>
        <v>0</v>
      </c>
    </row>
    <row r="70" spans="1:12" s="45" customFormat="1" ht="26.25" customHeight="1" x14ac:dyDescent="0.2">
      <c r="A70" s="78" t="s">
        <v>83</v>
      </c>
      <c r="B70" s="198" t="str">
        <f>Planilha!B70</f>
        <v>Luminária de emergência 30 LEDS, potencia 2W, Bateria de lítio, autonomia de 6 Horas</v>
      </c>
      <c r="C70" s="198"/>
      <c r="D70" s="198"/>
      <c r="E70" s="85">
        <f>Planilha!J70</f>
        <v>0</v>
      </c>
      <c r="F70" s="142"/>
      <c r="G70" s="142"/>
      <c r="H70" s="142"/>
      <c r="I70" s="142"/>
      <c r="J70" s="142"/>
      <c r="K70" s="142"/>
      <c r="L70" s="116">
        <f t="shared" si="10"/>
        <v>0</v>
      </c>
    </row>
    <row r="71" spans="1:12" s="45" customFormat="1" ht="26.25" customHeight="1" x14ac:dyDescent="0.2">
      <c r="A71" s="78" t="s">
        <v>84</v>
      </c>
      <c r="B71" s="198" t="str">
        <f>Planilha!B71</f>
        <v>Ponto de tomada residencial incluindo tomada 10A/250V  caixa elétrica, eletroduto, cabo, rasgo, quebra e chumbamento.</v>
      </c>
      <c r="C71" s="198"/>
      <c r="D71" s="198"/>
      <c r="E71" s="85">
        <f>Planilha!J71</f>
        <v>0</v>
      </c>
      <c r="F71" s="142"/>
      <c r="G71" s="142"/>
      <c r="H71" s="142"/>
      <c r="I71" s="142"/>
      <c r="J71" s="142"/>
      <c r="K71" s="142"/>
      <c r="L71" s="116">
        <f t="shared" si="10"/>
        <v>0</v>
      </c>
    </row>
    <row r="72" spans="1:12" s="45" customFormat="1" ht="15" customHeight="1" x14ac:dyDescent="0.2">
      <c r="A72" s="78"/>
      <c r="B72" s="199" t="s">
        <v>6</v>
      </c>
      <c r="C72" s="199"/>
      <c r="D72" s="199"/>
      <c r="E72" s="86">
        <f>SUM(E59:E71)</f>
        <v>0</v>
      </c>
      <c r="F72" s="86">
        <f>SUMPRODUCT($E$59:$E$71, F59:F71)</f>
        <v>0</v>
      </c>
      <c r="G72" s="86">
        <f t="shared" ref="G72:K72" si="11">SUMPRODUCT($E$59:$E$71, G59:G71)</f>
        <v>0</v>
      </c>
      <c r="H72" s="86">
        <f t="shared" si="11"/>
        <v>0</v>
      </c>
      <c r="I72" s="86">
        <f t="shared" si="11"/>
        <v>0</v>
      </c>
      <c r="J72" s="86">
        <f t="shared" si="11"/>
        <v>0</v>
      </c>
      <c r="K72" s="86">
        <f t="shared" si="11"/>
        <v>0</v>
      </c>
      <c r="L72" s="117">
        <f>SUM(F72:K72)</f>
        <v>0</v>
      </c>
    </row>
    <row r="73" spans="1:12" s="45" customFormat="1" ht="15" customHeight="1" x14ac:dyDescent="0.2">
      <c r="A73" s="208"/>
      <c r="B73" s="209"/>
      <c r="C73" s="209"/>
      <c r="D73" s="209"/>
      <c r="E73" s="209"/>
      <c r="F73" s="209"/>
      <c r="G73" s="209"/>
      <c r="H73" s="209"/>
      <c r="I73" s="209"/>
      <c r="J73" s="209"/>
      <c r="K73" s="209"/>
      <c r="L73" s="225"/>
    </row>
    <row r="74" spans="1:12" s="45" customFormat="1" ht="15" customHeight="1" x14ac:dyDescent="0.2">
      <c r="A74" s="130" t="s">
        <v>30</v>
      </c>
      <c r="B74" s="233" t="s">
        <v>31</v>
      </c>
      <c r="C74" s="233"/>
      <c r="D74" s="233"/>
      <c r="E74" s="233"/>
      <c r="F74" s="233"/>
      <c r="G74" s="233"/>
      <c r="H74" s="233"/>
      <c r="I74" s="233"/>
      <c r="J74" s="233"/>
      <c r="K74" s="233"/>
      <c r="L74" s="233"/>
    </row>
    <row r="75" spans="1:12" s="45" customFormat="1" ht="15" customHeight="1" x14ac:dyDescent="0.2">
      <c r="A75" s="78"/>
      <c r="B75" s="199" t="s">
        <v>128</v>
      </c>
      <c r="C75" s="199"/>
      <c r="D75" s="199"/>
      <c r="E75" s="78"/>
      <c r="F75" s="120"/>
      <c r="G75" s="120"/>
      <c r="H75" s="120"/>
      <c r="I75" s="121"/>
      <c r="J75" s="120"/>
      <c r="K75" s="120"/>
      <c r="L75" s="85"/>
    </row>
    <row r="76" spans="1:12" s="45" customFormat="1" ht="15" customHeight="1" x14ac:dyDescent="0.2">
      <c r="A76" s="78" t="s">
        <v>32</v>
      </c>
      <c r="B76" s="198" t="s">
        <v>148</v>
      </c>
      <c r="C76" s="198"/>
      <c r="D76" s="198"/>
      <c r="E76" s="85">
        <f>Planilha!J76</f>
        <v>0</v>
      </c>
      <c r="F76" s="142"/>
      <c r="G76" s="142"/>
      <c r="H76" s="142"/>
      <c r="I76" s="142"/>
      <c r="J76" s="142"/>
      <c r="K76" s="142"/>
      <c r="L76" s="116">
        <f>SUM(F76:K76)</f>
        <v>0</v>
      </c>
    </row>
    <row r="77" spans="1:12" s="45" customFormat="1" ht="15" customHeight="1" x14ac:dyDescent="0.2">
      <c r="A77" s="78"/>
      <c r="B77" s="199" t="s">
        <v>6</v>
      </c>
      <c r="C77" s="199"/>
      <c r="D77" s="199"/>
      <c r="E77" s="86">
        <f>E76</f>
        <v>0</v>
      </c>
      <c r="F77" s="86">
        <f>$E$76*F76</f>
        <v>0</v>
      </c>
      <c r="G77" s="86">
        <f t="shared" ref="G77:K77" si="12">$E$76*G76</f>
        <v>0</v>
      </c>
      <c r="H77" s="86">
        <f t="shared" si="12"/>
        <v>0</v>
      </c>
      <c r="I77" s="86">
        <f t="shared" si="12"/>
        <v>0</v>
      </c>
      <c r="J77" s="86">
        <f t="shared" si="12"/>
        <v>0</v>
      </c>
      <c r="K77" s="86">
        <f t="shared" si="12"/>
        <v>0</v>
      </c>
      <c r="L77" s="117">
        <f>SUM(F77:K77)</f>
        <v>0</v>
      </c>
    </row>
    <row r="78" spans="1:12" s="45" customFormat="1" ht="15" customHeight="1" x14ac:dyDescent="0.2">
      <c r="A78" s="208"/>
      <c r="B78" s="209"/>
      <c r="C78" s="209"/>
      <c r="D78" s="209"/>
      <c r="E78" s="209"/>
      <c r="F78" s="209"/>
      <c r="G78" s="209"/>
      <c r="H78" s="209"/>
      <c r="I78" s="209"/>
      <c r="J78" s="209"/>
      <c r="K78" s="209"/>
      <c r="L78" s="225"/>
    </row>
    <row r="79" spans="1:12" s="3" customFormat="1" ht="15" customHeight="1" x14ac:dyDescent="0.2">
      <c r="A79" s="77" t="s">
        <v>33</v>
      </c>
      <c r="B79" s="206" t="s">
        <v>97</v>
      </c>
      <c r="C79" s="206"/>
      <c r="D79" s="206"/>
      <c r="E79" s="206"/>
      <c r="F79" s="206"/>
      <c r="G79" s="206"/>
      <c r="H79" s="206"/>
      <c r="I79" s="206"/>
      <c r="J79" s="206"/>
      <c r="K79" s="206"/>
      <c r="L79" s="206"/>
    </row>
    <row r="80" spans="1:12" s="3" customFormat="1" ht="15" customHeight="1" x14ac:dyDescent="0.2">
      <c r="A80" s="78"/>
      <c r="B80" s="199" t="s">
        <v>157</v>
      </c>
      <c r="C80" s="199"/>
      <c r="D80" s="199"/>
      <c r="E80" s="78"/>
      <c r="F80" s="119"/>
      <c r="G80" s="120"/>
      <c r="H80" s="120"/>
      <c r="I80" s="121"/>
      <c r="J80" s="120"/>
      <c r="K80" s="120"/>
      <c r="L80" s="85"/>
    </row>
    <row r="81" spans="1:12" s="3" customFormat="1" ht="15" customHeight="1" x14ac:dyDescent="0.2">
      <c r="A81" s="78" t="s">
        <v>34</v>
      </c>
      <c r="B81" s="221" t="str">
        <f>Planilha!B81</f>
        <v>Ralo seco linear pvc sanitário d=90 com grelha aluminio</v>
      </c>
      <c r="C81" s="222"/>
      <c r="D81" s="223"/>
      <c r="E81" s="85">
        <f>Planilha!J81</f>
        <v>0</v>
      </c>
      <c r="F81" s="142"/>
      <c r="G81" s="142"/>
      <c r="H81" s="142"/>
      <c r="I81" s="142"/>
      <c r="J81" s="142"/>
      <c r="K81" s="142"/>
      <c r="L81" s="116">
        <f>SUM(F81:K81)</f>
        <v>0</v>
      </c>
    </row>
    <row r="82" spans="1:12" s="3" customFormat="1" ht="15" customHeight="1" x14ac:dyDescent="0.2">
      <c r="A82" s="78" t="s">
        <v>149</v>
      </c>
      <c r="B82" s="221" t="str">
        <f>Planilha!B82</f>
        <v>Caixa sifonada, PVC, DN 100x100x50mm, junta elástica, fornecida e instalada em ramaL de esgoto sanitário</v>
      </c>
      <c r="C82" s="222"/>
      <c r="D82" s="223"/>
      <c r="E82" s="85">
        <f>Planilha!J82</f>
        <v>0</v>
      </c>
      <c r="F82" s="142"/>
      <c r="G82" s="142"/>
      <c r="H82" s="142"/>
      <c r="I82" s="142"/>
      <c r="J82" s="142"/>
      <c r="K82" s="142"/>
      <c r="L82" s="116">
        <f t="shared" ref="L82:L94" si="13">SUM(F82:K82)</f>
        <v>0</v>
      </c>
    </row>
    <row r="83" spans="1:12" s="3" customFormat="1" ht="15" customHeight="1" x14ac:dyDescent="0.2">
      <c r="A83" s="78" t="s">
        <v>150</v>
      </c>
      <c r="B83" s="221" t="str">
        <f>Planilha!B83</f>
        <v>Ralo fofo semiesferico, 150mm, para lajes/calhas</v>
      </c>
      <c r="C83" s="222"/>
      <c r="D83" s="223"/>
      <c r="E83" s="85">
        <f>Planilha!J83</f>
        <v>0</v>
      </c>
      <c r="F83" s="142"/>
      <c r="G83" s="142"/>
      <c r="H83" s="142"/>
      <c r="I83" s="142"/>
      <c r="J83" s="142"/>
      <c r="K83" s="142"/>
      <c r="L83" s="116">
        <f t="shared" si="13"/>
        <v>0</v>
      </c>
    </row>
    <row r="84" spans="1:12" s="3" customFormat="1" ht="15" customHeight="1" x14ac:dyDescent="0.2">
      <c r="A84" s="78" t="s">
        <v>151</v>
      </c>
      <c r="B84" s="221" t="str">
        <f>Planilha!B84</f>
        <v>Redução excêntrica, PVC, série R, pluvial, DN 150 X 100mm, junta elástica</v>
      </c>
      <c r="C84" s="222"/>
      <c r="D84" s="223"/>
      <c r="E84" s="85">
        <f>Planilha!J84</f>
        <v>0</v>
      </c>
      <c r="F84" s="142"/>
      <c r="G84" s="142"/>
      <c r="H84" s="142"/>
      <c r="I84" s="142"/>
      <c r="J84" s="142"/>
      <c r="K84" s="142"/>
      <c r="L84" s="116">
        <f t="shared" si="13"/>
        <v>0</v>
      </c>
    </row>
    <row r="85" spans="1:12" s="3" customFormat="1" ht="15" customHeight="1" x14ac:dyDescent="0.2">
      <c r="A85" s="78" t="s">
        <v>152</v>
      </c>
      <c r="B85" s="221" t="str">
        <f>Planilha!B85</f>
        <v>Tramento de ralo ou ponto emergente com argamassa polimérica/ memb. acrílica reforçada com véu de poliester</v>
      </c>
      <c r="C85" s="222"/>
      <c r="D85" s="223"/>
      <c r="E85" s="85">
        <f>Planilha!J85</f>
        <v>0</v>
      </c>
      <c r="F85" s="142"/>
      <c r="G85" s="142"/>
      <c r="H85" s="142"/>
      <c r="I85" s="142"/>
      <c r="J85" s="142"/>
      <c r="K85" s="142"/>
      <c r="L85" s="116">
        <f t="shared" si="13"/>
        <v>0</v>
      </c>
    </row>
    <row r="86" spans="1:12" s="3" customFormat="1" ht="15" customHeight="1" x14ac:dyDescent="0.2">
      <c r="A86" s="78" t="s">
        <v>153</v>
      </c>
      <c r="B86" s="221" t="str">
        <f>Planilha!B86</f>
        <v>Tubo PVC, série normal , esgoto predial, DN50mm, fornecimento e instalação</v>
      </c>
      <c r="C86" s="222"/>
      <c r="D86" s="223"/>
      <c r="E86" s="85">
        <f>Planilha!J86</f>
        <v>0</v>
      </c>
      <c r="F86" s="142"/>
      <c r="G86" s="142"/>
      <c r="H86" s="142"/>
      <c r="I86" s="142"/>
      <c r="J86" s="142"/>
      <c r="K86" s="142"/>
      <c r="L86" s="116">
        <f t="shared" si="13"/>
        <v>0</v>
      </c>
    </row>
    <row r="87" spans="1:12" s="3" customFormat="1" ht="15" customHeight="1" x14ac:dyDescent="0.2">
      <c r="A87" s="78" t="s">
        <v>154</v>
      </c>
      <c r="B87" s="221" t="str">
        <f>Planilha!B87</f>
        <v>Tubo PVC, série R, esgoto predial, DN100mm, fornecimento e instalação</v>
      </c>
      <c r="C87" s="222"/>
      <c r="D87" s="223"/>
      <c r="E87" s="85">
        <f>Planilha!J87</f>
        <v>0</v>
      </c>
      <c r="F87" s="142"/>
      <c r="G87" s="142"/>
      <c r="H87" s="142"/>
      <c r="I87" s="142"/>
      <c r="J87" s="142"/>
      <c r="K87" s="142"/>
      <c r="L87" s="116">
        <f t="shared" si="13"/>
        <v>0</v>
      </c>
    </row>
    <row r="88" spans="1:12" s="3" customFormat="1" ht="15" customHeight="1" x14ac:dyDescent="0.2">
      <c r="A88" s="78" t="s">
        <v>155</v>
      </c>
      <c r="B88" s="221" t="str">
        <f>Planilha!B88</f>
        <v>Curva 90°, PVC, soldável  DN 50mm</v>
      </c>
      <c r="C88" s="222"/>
      <c r="D88" s="223"/>
      <c r="E88" s="85">
        <f>Planilha!J88</f>
        <v>0</v>
      </c>
      <c r="F88" s="142"/>
      <c r="G88" s="142"/>
      <c r="H88" s="142"/>
      <c r="I88" s="142"/>
      <c r="J88" s="142"/>
      <c r="K88" s="142"/>
      <c r="L88" s="116">
        <f t="shared" si="13"/>
        <v>0</v>
      </c>
    </row>
    <row r="89" spans="1:12" s="3" customFormat="1" ht="15" customHeight="1" x14ac:dyDescent="0.2">
      <c r="A89" s="78" t="s">
        <v>156</v>
      </c>
      <c r="B89" s="221" t="str">
        <f>Planilha!B89</f>
        <v>Curva 90°, PVC, soldável  DN 100mm</v>
      </c>
      <c r="C89" s="222"/>
      <c r="D89" s="223"/>
      <c r="E89" s="85">
        <f>Planilha!J89</f>
        <v>0</v>
      </c>
      <c r="F89" s="142"/>
      <c r="G89" s="142"/>
      <c r="H89" s="142"/>
      <c r="I89" s="142"/>
      <c r="J89" s="142"/>
      <c r="K89" s="142"/>
      <c r="L89" s="116">
        <f t="shared" si="13"/>
        <v>0</v>
      </c>
    </row>
    <row r="90" spans="1:12" s="3" customFormat="1" ht="15" customHeight="1" x14ac:dyDescent="0.2">
      <c r="A90" s="78" t="s">
        <v>85</v>
      </c>
      <c r="B90" s="221" t="str">
        <f>Planilha!B90</f>
        <v>Curva 45°, PVC, soldável, DN 50mm</v>
      </c>
      <c r="C90" s="222"/>
      <c r="D90" s="223"/>
      <c r="E90" s="85">
        <f>Planilha!J90</f>
        <v>0</v>
      </c>
      <c r="F90" s="142"/>
      <c r="G90" s="142"/>
      <c r="H90" s="142"/>
      <c r="I90" s="142"/>
      <c r="J90" s="142"/>
      <c r="K90" s="142"/>
      <c r="L90" s="116">
        <f t="shared" si="13"/>
        <v>0</v>
      </c>
    </row>
    <row r="91" spans="1:12" s="3" customFormat="1" ht="15" customHeight="1" x14ac:dyDescent="0.2">
      <c r="A91" s="78" t="s">
        <v>86</v>
      </c>
      <c r="B91" s="221" t="str">
        <f>Planilha!B91</f>
        <v>Joelho 45°, PVC, soldável, DN 100mm</v>
      </c>
      <c r="C91" s="222"/>
      <c r="D91" s="223"/>
      <c r="E91" s="85">
        <f>Planilha!J91</f>
        <v>0</v>
      </c>
      <c r="F91" s="142"/>
      <c r="G91" s="142"/>
      <c r="H91" s="142"/>
      <c r="I91" s="142"/>
      <c r="J91" s="142"/>
      <c r="K91" s="142"/>
      <c r="L91" s="116">
        <f t="shared" si="13"/>
        <v>0</v>
      </c>
    </row>
    <row r="92" spans="1:12" s="3" customFormat="1" ht="15" customHeight="1" x14ac:dyDescent="0.2">
      <c r="A92" s="78" t="s">
        <v>87</v>
      </c>
      <c r="B92" s="221" t="str">
        <f>Planilha!B92</f>
        <v>Tê PVC, série normal, DN 100x100</v>
      </c>
      <c r="C92" s="222"/>
      <c r="D92" s="223"/>
      <c r="E92" s="85">
        <f>Planilha!J92</f>
        <v>0</v>
      </c>
      <c r="F92" s="142"/>
      <c r="G92" s="142"/>
      <c r="H92" s="142"/>
      <c r="I92" s="142"/>
      <c r="J92" s="142"/>
      <c r="K92" s="142"/>
      <c r="L92" s="116">
        <f t="shared" si="13"/>
        <v>0</v>
      </c>
    </row>
    <row r="93" spans="1:12" s="3" customFormat="1" ht="15" customHeight="1" x14ac:dyDescent="0.2">
      <c r="A93" s="78" t="s">
        <v>216</v>
      </c>
      <c r="B93" s="221" t="str">
        <f>Planilha!B93</f>
        <v>Tê PVC, série R, DN 100x50</v>
      </c>
      <c r="C93" s="222"/>
      <c r="D93" s="223"/>
      <c r="E93" s="85">
        <f>Planilha!J93</f>
        <v>0</v>
      </c>
      <c r="F93" s="142"/>
      <c r="G93" s="142"/>
      <c r="H93" s="142"/>
      <c r="I93" s="142"/>
      <c r="J93" s="142"/>
      <c r="K93" s="142"/>
      <c r="L93" s="116">
        <f t="shared" si="13"/>
        <v>0</v>
      </c>
    </row>
    <row r="94" spans="1:12" s="3" customFormat="1" ht="15" customHeight="1" x14ac:dyDescent="0.2">
      <c r="A94" s="78" t="s">
        <v>228</v>
      </c>
      <c r="B94" s="221" t="str">
        <f>Planilha!B94</f>
        <v>Junção simples, PVC, serie normal, junta elástica, diam = 50x50mm</v>
      </c>
      <c r="C94" s="222"/>
      <c r="D94" s="223"/>
      <c r="E94" s="85">
        <f>Planilha!J94</f>
        <v>0</v>
      </c>
      <c r="F94" s="142"/>
      <c r="G94" s="142"/>
      <c r="H94" s="142"/>
      <c r="I94" s="142"/>
      <c r="J94" s="142"/>
      <c r="K94" s="142"/>
      <c r="L94" s="116">
        <f t="shared" si="13"/>
        <v>0</v>
      </c>
    </row>
    <row r="95" spans="1:12" s="3" customFormat="1" ht="15" customHeight="1" x14ac:dyDescent="0.2">
      <c r="A95" s="78"/>
      <c r="B95" s="211" t="s">
        <v>6</v>
      </c>
      <c r="C95" s="212"/>
      <c r="D95" s="213"/>
      <c r="E95" s="86">
        <f>SUM(E81:E92)</f>
        <v>0</v>
      </c>
      <c r="F95" s="117">
        <f>SUMPRODUCT($E$81:$E$94, F81:F94)</f>
        <v>0</v>
      </c>
      <c r="G95" s="117">
        <f t="shared" ref="G95:K95" si="14">SUMPRODUCT($E$81:$E$94, G81:G94)</f>
        <v>0</v>
      </c>
      <c r="H95" s="117">
        <f t="shared" si="14"/>
        <v>0</v>
      </c>
      <c r="I95" s="117">
        <f t="shared" si="14"/>
        <v>0</v>
      </c>
      <c r="J95" s="117">
        <f t="shared" si="14"/>
        <v>0</v>
      </c>
      <c r="K95" s="117">
        <f t="shared" si="14"/>
        <v>0</v>
      </c>
      <c r="L95" s="117">
        <f>SUM(F95:K95)</f>
        <v>0</v>
      </c>
    </row>
    <row r="96" spans="1:12" s="3" customFormat="1" ht="15" customHeight="1" x14ac:dyDescent="0.2">
      <c r="A96" s="208"/>
      <c r="B96" s="209"/>
      <c r="C96" s="209"/>
      <c r="D96" s="209"/>
      <c r="E96" s="209"/>
      <c r="F96" s="209"/>
      <c r="G96" s="209"/>
      <c r="H96" s="209"/>
      <c r="I96" s="209"/>
      <c r="J96" s="209"/>
      <c r="K96" s="209"/>
      <c r="L96" s="225"/>
    </row>
    <row r="97" spans="1:12" s="3" customFormat="1" ht="15" customHeight="1" x14ac:dyDescent="0.2">
      <c r="A97" s="77" t="s">
        <v>35</v>
      </c>
      <c r="B97" s="206" t="s">
        <v>36</v>
      </c>
      <c r="C97" s="206"/>
      <c r="D97" s="206"/>
      <c r="E97" s="206"/>
      <c r="F97" s="206"/>
      <c r="G97" s="206"/>
      <c r="H97" s="206"/>
      <c r="I97" s="206"/>
      <c r="J97" s="206"/>
      <c r="K97" s="206"/>
      <c r="L97" s="206"/>
    </row>
    <row r="98" spans="1:12" s="3" customFormat="1" ht="15" customHeight="1" x14ac:dyDescent="0.2">
      <c r="A98" s="78" t="s">
        <v>37</v>
      </c>
      <c r="B98" s="198" t="str">
        <f>Planilha!B98</f>
        <v>Não se aplica</v>
      </c>
      <c r="C98" s="198"/>
      <c r="D98" s="198"/>
      <c r="E98" s="85">
        <f>Planilha!J98</f>
        <v>0</v>
      </c>
      <c r="F98" s="129"/>
      <c r="G98" s="129"/>
      <c r="H98" s="129"/>
      <c r="I98" s="129"/>
      <c r="J98" s="129"/>
      <c r="K98" s="129"/>
      <c r="L98" s="116"/>
    </row>
    <row r="99" spans="1:12" s="3" customFormat="1" ht="15" customHeight="1" x14ac:dyDescent="0.2">
      <c r="A99" s="78"/>
      <c r="B99" s="199" t="s">
        <v>6</v>
      </c>
      <c r="C99" s="199"/>
      <c r="D99" s="199"/>
      <c r="E99" s="86">
        <v>0</v>
      </c>
      <c r="F99" s="86"/>
      <c r="G99" s="86"/>
      <c r="H99" s="86"/>
      <c r="I99" s="86"/>
      <c r="J99" s="86"/>
      <c r="K99" s="86"/>
      <c r="L99" s="117"/>
    </row>
    <row r="100" spans="1:12" s="3" customFormat="1" ht="15" customHeight="1" x14ac:dyDescent="0.2">
      <c r="A100" s="208"/>
      <c r="B100" s="209"/>
      <c r="C100" s="209"/>
      <c r="D100" s="209"/>
      <c r="E100" s="209"/>
      <c r="F100" s="209"/>
      <c r="G100" s="209"/>
      <c r="H100" s="209"/>
      <c r="I100" s="209"/>
      <c r="J100" s="209"/>
      <c r="K100" s="209"/>
      <c r="L100" s="225"/>
    </row>
    <row r="101" spans="1:12" s="3" customFormat="1" ht="15" customHeight="1" x14ac:dyDescent="0.2">
      <c r="A101" s="77" t="s">
        <v>38</v>
      </c>
      <c r="B101" s="206" t="s">
        <v>39</v>
      </c>
      <c r="C101" s="206"/>
      <c r="D101" s="206"/>
      <c r="E101" s="206"/>
      <c r="F101" s="206"/>
      <c r="G101" s="206"/>
      <c r="H101" s="206"/>
      <c r="I101" s="206"/>
      <c r="J101" s="206"/>
      <c r="K101" s="206"/>
      <c r="L101" s="206"/>
    </row>
    <row r="102" spans="1:12" s="3" customFormat="1" ht="15" customHeight="1" x14ac:dyDescent="0.2">
      <c r="A102" s="78" t="s">
        <v>40</v>
      </c>
      <c r="B102" s="198" t="s">
        <v>114</v>
      </c>
      <c r="C102" s="198"/>
      <c r="D102" s="198"/>
      <c r="E102" s="85">
        <f>Planilha!J102</f>
        <v>0</v>
      </c>
      <c r="F102" s="119"/>
      <c r="G102" s="120"/>
      <c r="H102" s="120"/>
      <c r="I102" s="121"/>
      <c r="J102" s="120"/>
      <c r="K102" s="120"/>
      <c r="L102" s="85"/>
    </row>
    <row r="103" spans="1:12" s="3" customFormat="1" ht="15" customHeight="1" x14ac:dyDescent="0.2">
      <c r="A103" s="78"/>
      <c r="B103" s="199" t="s">
        <v>6</v>
      </c>
      <c r="C103" s="199"/>
      <c r="D103" s="199"/>
      <c r="E103" s="86">
        <v>0</v>
      </c>
      <c r="F103" s="119"/>
      <c r="G103" s="120"/>
      <c r="H103" s="123"/>
      <c r="I103" s="120"/>
      <c r="J103" s="123"/>
      <c r="K103" s="131"/>
      <c r="L103" s="132"/>
    </row>
    <row r="104" spans="1:12" s="3" customFormat="1" ht="15" customHeight="1" x14ac:dyDescent="0.2">
      <c r="A104" s="208"/>
      <c r="B104" s="209"/>
      <c r="C104" s="209"/>
      <c r="D104" s="209"/>
      <c r="E104" s="209"/>
      <c r="F104" s="209"/>
      <c r="G104" s="209"/>
      <c r="H104" s="209"/>
      <c r="I104" s="209"/>
      <c r="J104" s="209"/>
      <c r="K104" s="209"/>
      <c r="L104" s="225"/>
    </row>
    <row r="105" spans="1:12" s="3" customFormat="1" ht="15" customHeight="1" x14ac:dyDescent="0.2">
      <c r="A105" s="77" t="s">
        <v>41</v>
      </c>
      <c r="B105" s="206" t="s">
        <v>74</v>
      </c>
      <c r="C105" s="206"/>
      <c r="D105" s="206"/>
      <c r="E105" s="206"/>
      <c r="F105" s="206"/>
      <c r="G105" s="206"/>
      <c r="H105" s="206"/>
      <c r="I105" s="206"/>
      <c r="J105" s="206"/>
      <c r="K105" s="206"/>
      <c r="L105" s="206"/>
    </row>
    <row r="106" spans="1:12" s="3" customFormat="1" ht="15" customHeight="1" x14ac:dyDescent="0.2">
      <c r="A106" s="78"/>
      <c r="B106" s="199" t="str">
        <f>Planilha!B106</f>
        <v>Interno</v>
      </c>
      <c r="C106" s="199"/>
      <c r="D106" s="199"/>
      <c r="E106" s="85"/>
      <c r="F106" s="119"/>
      <c r="G106" s="120"/>
      <c r="H106" s="120"/>
      <c r="I106" s="121"/>
      <c r="J106" s="120"/>
      <c r="K106" s="120"/>
      <c r="L106" s="85"/>
    </row>
    <row r="107" spans="1:12" s="3" customFormat="1" ht="30" customHeight="1" x14ac:dyDescent="0.2">
      <c r="A107" s="78" t="s">
        <v>42</v>
      </c>
      <c r="B107" s="198" t="str">
        <f>Planilha!B107</f>
        <v>Revestimento em granito cinza andorinha, aplicado em parede, esp. 2cm, assentado em argamassa industrailizada</v>
      </c>
      <c r="C107" s="198"/>
      <c r="D107" s="198"/>
      <c r="E107" s="85">
        <f>Planilha!J107</f>
        <v>0</v>
      </c>
      <c r="F107" s="142"/>
      <c r="G107" s="142"/>
      <c r="H107" s="142"/>
      <c r="I107" s="142"/>
      <c r="J107" s="142"/>
      <c r="K107" s="142"/>
      <c r="L107" s="116">
        <f t="shared" ref="L107:L109" si="15">SUM(F107:K107)</f>
        <v>0</v>
      </c>
    </row>
    <row r="108" spans="1:12" s="3" customFormat="1" ht="15" customHeight="1" x14ac:dyDescent="0.2">
      <c r="A108" s="78" t="s">
        <v>169</v>
      </c>
      <c r="B108" s="198" t="str">
        <f>Planilha!B108</f>
        <v>Emassamento de superfície, com aplicação de 02 demãos de massa acrílica, lixamento e retoques</v>
      </c>
      <c r="C108" s="198"/>
      <c r="D108" s="198"/>
      <c r="E108" s="85">
        <f>Planilha!J108</f>
        <v>0</v>
      </c>
      <c r="F108" s="142"/>
      <c r="G108" s="142"/>
      <c r="H108" s="142"/>
      <c r="I108" s="142"/>
      <c r="J108" s="142"/>
      <c r="K108" s="142"/>
      <c r="L108" s="116">
        <f t="shared" si="15"/>
        <v>0</v>
      </c>
    </row>
    <row r="109" spans="1:12" s="3" customFormat="1" ht="15" customHeight="1" x14ac:dyDescent="0.2">
      <c r="A109" s="78" t="s">
        <v>170</v>
      </c>
      <c r="B109" s="198" t="str">
        <f>Planilha!B109</f>
        <v>Piso em granito aplicado em ambientes internos</v>
      </c>
      <c r="C109" s="198"/>
      <c r="D109" s="198"/>
      <c r="E109" s="85">
        <f>Planilha!J109</f>
        <v>0</v>
      </c>
      <c r="F109" s="142"/>
      <c r="G109" s="142"/>
      <c r="H109" s="142"/>
      <c r="I109" s="142"/>
      <c r="J109" s="142"/>
      <c r="K109" s="142"/>
      <c r="L109" s="116">
        <f t="shared" si="15"/>
        <v>0</v>
      </c>
    </row>
    <row r="110" spans="1:12" s="3" customFormat="1" ht="15" customHeight="1" x14ac:dyDescent="0.2">
      <c r="A110" s="78"/>
      <c r="B110" s="199" t="s">
        <v>6</v>
      </c>
      <c r="C110" s="199"/>
      <c r="D110" s="199"/>
      <c r="E110" s="86">
        <f>SUM(E107:E109)</f>
        <v>0</v>
      </c>
      <c r="F110" s="86">
        <f>SUMPRODUCT($E$107:$E$109, F107:F109)</f>
        <v>0</v>
      </c>
      <c r="G110" s="86">
        <f t="shared" ref="G110:K110" si="16">SUMPRODUCT($E$107:$E$109, G107:G109)</f>
        <v>0</v>
      </c>
      <c r="H110" s="86">
        <f t="shared" si="16"/>
        <v>0</v>
      </c>
      <c r="I110" s="86">
        <f t="shared" si="16"/>
        <v>0</v>
      </c>
      <c r="J110" s="86">
        <f t="shared" si="16"/>
        <v>0</v>
      </c>
      <c r="K110" s="86">
        <f t="shared" si="16"/>
        <v>0</v>
      </c>
      <c r="L110" s="117">
        <f>SUM(F110:K110)</f>
        <v>0</v>
      </c>
    </row>
    <row r="111" spans="1:12" s="3" customFormat="1" ht="15" customHeight="1" x14ac:dyDescent="0.2">
      <c r="A111" s="208"/>
      <c r="B111" s="209"/>
      <c r="C111" s="209"/>
      <c r="D111" s="209"/>
      <c r="E111" s="209"/>
      <c r="F111" s="209"/>
      <c r="G111" s="209"/>
      <c r="H111" s="209"/>
      <c r="I111" s="209"/>
      <c r="J111" s="209"/>
      <c r="K111" s="209"/>
      <c r="L111" s="225"/>
    </row>
    <row r="112" spans="1:12" s="3" customFormat="1" ht="15" customHeight="1" x14ac:dyDescent="0.2">
      <c r="A112" s="77" t="s">
        <v>43</v>
      </c>
      <c r="B112" s="206" t="s">
        <v>44</v>
      </c>
      <c r="C112" s="206"/>
      <c r="D112" s="206"/>
      <c r="E112" s="206"/>
      <c r="F112" s="206"/>
      <c r="G112" s="206"/>
      <c r="H112" s="206"/>
      <c r="I112" s="206"/>
      <c r="J112" s="206"/>
      <c r="K112" s="206"/>
      <c r="L112" s="206"/>
    </row>
    <row r="113" spans="1:12" s="3" customFormat="1" ht="15" customHeight="1" x14ac:dyDescent="0.2">
      <c r="A113" s="78" t="s">
        <v>45</v>
      </c>
      <c r="B113" s="198" t="s">
        <v>114</v>
      </c>
      <c r="C113" s="198"/>
      <c r="D113" s="198"/>
      <c r="E113" s="85">
        <f>Planilha!J113</f>
        <v>0</v>
      </c>
      <c r="F113" s="127"/>
      <c r="G113" s="120"/>
      <c r="H113" s="120"/>
      <c r="I113" s="121"/>
      <c r="J113" s="120"/>
      <c r="K113" s="120"/>
      <c r="L113" s="128"/>
    </row>
    <row r="114" spans="1:12" s="3" customFormat="1" ht="15" customHeight="1" x14ac:dyDescent="0.2">
      <c r="A114" s="78"/>
      <c r="B114" s="199" t="s">
        <v>6</v>
      </c>
      <c r="C114" s="199"/>
      <c r="D114" s="199"/>
      <c r="E114" s="86">
        <v>0</v>
      </c>
      <c r="F114" s="119"/>
      <c r="G114" s="120"/>
      <c r="H114" s="123"/>
      <c r="I114" s="120"/>
      <c r="J114" s="123"/>
      <c r="K114" s="131"/>
      <c r="L114" s="132"/>
    </row>
    <row r="115" spans="1:12" s="3" customFormat="1" ht="15" customHeight="1" x14ac:dyDescent="0.2">
      <c r="A115" s="208"/>
      <c r="B115" s="209"/>
      <c r="C115" s="209"/>
      <c r="D115" s="209"/>
      <c r="E115" s="209"/>
      <c r="F115" s="209"/>
      <c r="G115" s="209"/>
      <c r="H115" s="209"/>
      <c r="I115" s="209"/>
      <c r="J115" s="209"/>
      <c r="K115" s="209"/>
      <c r="L115" s="225"/>
    </row>
    <row r="116" spans="1:12" s="3" customFormat="1" ht="15" customHeight="1" x14ac:dyDescent="0.2">
      <c r="A116" s="77" t="s">
        <v>46</v>
      </c>
      <c r="B116" s="206" t="s">
        <v>47</v>
      </c>
      <c r="C116" s="206"/>
      <c r="D116" s="206"/>
      <c r="E116" s="206"/>
      <c r="F116" s="206"/>
      <c r="G116" s="206"/>
      <c r="H116" s="206"/>
      <c r="I116" s="206"/>
      <c r="J116" s="206"/>
      <c r="K116" s="206"/>
      <c r="L116" s="206"/>
    </row>
    <row r="117" spans="1:12" s="3" customFormat="1" ht="15" customHeight="1" x14ac:dyDescent="0.2">
      <c r="A117" s="78"/>
      <c r="B117" s="199" t="str">
        <f>Planilha!B117</f>
        <v>Interna</v>
      </c>
      <c r="C117" s="199"/>
      <c r="D117" s="199"/>
      <c r="E117" s="78"/>
      <c r="F117" s="119"/>
      <c r="G117" s="120"/>
      <c r="H117" s="120"/>
      <c r="I117" s="121"/>
      <c r="J117" s="120"/>
      <c r="K117" s="120"/>
      <c r="L117" s="85"/>
    </row>
    <row r="118" spans="1:12" s="3" customFormat="1" ht="15" customHeight="1" x14ac:dyDescent="0.2">
      <c r="A118" s="78" t="s">
        <v>48</v>
      </c>
      <c r="B118" s="198" t="str">
        <f>Planilha!B118</f>
        <v>Aplicação de fundo selador acrílico em parede, uma demão</v>
      </c>
      <c r="C118" s="198"/>
      <c r="D118" s="198"/>
      <c r="E118" s="85">
        <f>Planilha!J118</f>
        <v>0</v>
      </c>
      <c r="F118" s="142"/>
      <c r="G118" s="142"/>
      <c r="H118" s="142"/>
      <c r="I118" s="142"/>
      <c r="J118" s="142"/>
      <c r="K118" s="142"/>
      <c r="L118" s="116">
        <f t="shared" ref="L118:L124" si="17">SUM(F118:K118)</f>
        <v>0</v>
      </c>
    </row>
    <row r="119" spans="1:12" s="3" customFormat="1" ht="15" customHeight="1" x14ac:dyDescent="0.2">
      <c r="A119" s="78" t="s">
        <v>174</v>
      </c>
      <c r="B119" s="198" t="str">
        <f>Planilha!B119</f>
        <v>Aplicação manual de pintura com tinta látex acrílica em teto, duas demãos</v>
      </c>
      <c r="C119" s="198"/>
      <c r="D119" s="198"/>
      <c r="E119" s="85">
        <f>Planilha!J119</f>
        <v>0</v>
      </c>
      <c r="F119" s="142"/>
      <c r="G119" s="142"/>
      <c r="H119" s="142"/>
      <c r="I119" s="142"/>
      <c r="J119" s="142"/>
      <c r="K119" s="142"/>
      <c r="L119" s="116">
        <f t="shared" si="17"/>
        <v>0</v>
      </c>
    </row>
    <row r="120" spans="1:12" s="3" customFormat="1" ht="15" customHeight="1" x14ac:dyDescent="0.2">
      <c r="A120" s="78" t="s">
        <v>175</v>
      </c>
      <c r="B120" s="198" t="str">
        <f>Planilha!B120</f>
        <v>Aplicação manual de pintura com tinta látex acrílica em parede, duas demãos</v>
      </c>
      <c r="C120" s="198"/>
      <c r="D120" s="198"/>
      <c r="E120" s="85">
        <f>Planilha!J120</f>
        <v>0</v>
      </c>
      <c r="F120" s="142"/>
      <c r="G120" s="142"/>
      <c r="H120" s="142"/>
      <c r="I120" s="142"/>
      <c r="J120" s="142"/>
      <c r="K120" s="142"/>
      <c r="L120" s="116">
        <f t="shared" si="17"/>
        <v>0</v>
      </c>
    </row>
    <row r="121" spans="1:12" s="3" customFormat="1" ht="15" customHeight="1" x14ac:dyDescent="0.2">
      <c r="A121" s="78"/>
      <c r="B121" s="199" t="str">
        <f>Planilha!B121</f>
        <v>Externa</v>
      </c>
      <c r="C121" s="199"/>
      <c r="D121" s="199"/>
      <c r="E121" s="85"/>
      <c r="F121" s="129"/>
      <c r="G121" s="129"/>
      <c r="H121" s="129"/>
      <c r="I121" s="129"/>
      <c r="J121" s="129"/>
      <c r="K121" s="129"/>
      <c r="L121" s="116"/>
    </row>
    <row r="122" spans="1:12" s="3" customFormat="1" ht="15" customHeight="1" x14ac:dyDescent="0.2">
      <c r="A122" s="78" t="s">
        <v>176</v>
      </c>
      <c r="B122" s="198" t="str">
        <f>Planilha!B122</f>
        <v>Aplicação de fundo selador acrílico em parede, uma demão</v>
      </c>
      <c r="C122" s="198"/>
      <c r="D122" s="198"/>
      <c r="E122" s="85">
        <f>Planilha!J122</f>
        <v>0</v>
      </c>
      <c r="F122" s="142"/>
      <c r="G122" s="142"/>
      <c r="H122" s="142"/>
      <c r="I122" s="142"/>
      <c r="J122" s="142"/>
      <c r="K122" s="142"/>
      <c r="L122" s="116">
        <f t="shared" si="17"/>
        <v>0</v>
      </c>
    </row>
    <row r="123" spans="1:12" s="3" customFormat="1" ht="15" customHeight="1" x14ac:dyDescent="0.2">
      <c r="A123" s="78" t="s">
        <v>177</v>
      </c>
      <c r="B123" s="198" t="str">
        <f>Planilha!B123</f>
        <v>Aplicação manual de pintura com tinta látex acrílica em teto, duas demãos</v>
      </c>
      <c r="C123" s="198"/>
      <c r="D123" s="198"/>
      <c r="E123" s="85">
        <f>Planilha!J123</f>
        <v>0</v>
      </c>
      <c r="F123" s="142"/>
      <c r="G123" s="142"/>
      <c r="H123" s="142"/>
      <c r="I123" s="142"/>
      <c r="J123" s="142"/>
      <c r="K123" s="142"/>
      <c r="L123" s="116">
        <f t="shared" si="17"/>
        <v>0</v>
      </c>
    </row>
    <row r="124" spans="1:12" s="3" customFormat="1" ht="15" customHeight="1" x14ac:dyDescent="0.2">
      <c r="A124" s="78" t="s">
        <v>178</v>
      </c>
      <c r="B124" s="198" t="str">
        <f>Planilha!B124</f>
        <v>Aplicação manual de pintura com tinta látex acrílica em parede, duas demãos</v>
      </c>
      <c r="C124" s="198"/>
      <c r="D124" s="198"/>
      <c r="E124" s="85">
        <f>Planilha!J124</f>
        <v>0</v>
      </c>
      <c r="F124" s="142"/>
      <c r="G124" s="142"/>
      <c r="H124" s="142"/>
      <c r="I124" s="142"/>
      <c r="J124" s="142"/>
      <c r="K124" s="142"/>
      <c r="L124" s="116">
        <f t="shared" si="17"/>
        <v>0</v>
      </c>
    </row>
    <row r="125" spans="1:12" s="3" customFormat="1" ht="15" customHeight="1" x14ac:dyDescent="0.2">
      <c r="A125" s="78"/>
      <c r="B125" s="199" t="s">
        <v>183</v>
      </c>
      <c r="C125" s="199"/>
      <c r="D125" s="199"/>
      <c r="E125" s="85"/>
      <c r="F125" s="129"/>
      <c r="G125" s="129"/>
      <c r="H125" s="129"/>
      <c r="I125" s="129"/>
      <c r="J125" s="129"/>
      <c r="K125" s="129"/>
      <c r="L125" s="116"/>
    </row>
    <row r="126" spans="1:12" s="3" customFormat="1" ht="27.75" customHeight="1" x14ac:dyDescent="0.2">
      <c r="A126" s="78" t="s">
        <v>179</v>
      </c>
      <c r="B126" s="198" t="s">
        <v>189</v>
      </c>
      <c r="C126" s="198"/>
      <c r="D126" s="198"/>
      <c r="E126" s="85">
        <f>Planilha!J126</f>
        <v>0</v>
      </c>
      <c r="F126" s="142"/>
      <c r="G126" s="142"/>
      <c r="H126" s="142"/>
      <c r="I126" s="142"/>
      <c r="J126" s="142"/>
      <c r="K126" s="142"/>
      <c r="L126" s="116">
        <f>SUM(F126:K126)</f>
        <v>0</v>
      </c>
    </row>
    <row r="127" spans="1:12" s="3" customFormat="1" ht="26.25" customHeight="1" x14ac:dyDescent="0.2">
      <c r="A127" s="78" t="s">
        <v>180</v>
      </c>
      <c r="B127" s="198" t="s">
        <v>190</v>
      </c>
      <c r="C127" s="198"/>
      <c r="D127" s="198"/>
      <c r="E127" s="85">
        <f>Planilha!J127</f>
        <v>0</v>
      </c>
      <c r="F127" s="142"/>
      <c r="G127" s="142"/>
      <c r="H127" s="142"/>
      <c r="I127" s="142"/>
      <c r="J127" s="142"/>
      <c r="K127" s="142"/>
      <c r="L127" s="116">
        <f>SUM(F127:K127)</f>
        <v>0</v>
      </c>
    </row>
    <row r="128" spans="1:12" s="3" customFormat="1" ht="15" customHeight="1" x14ac:dyDescent="0.2">
      <c r="A128" s="85"/>
      <c r="B128" s="214" t="s">
        <v>6</v>
      </c>
      <c r="C128" s="214"/>
      <c r="D128" s="214"/>
      <c r="E128" s="85">
        <f>SUM(E118:E127)</f>
        <v>0</v>
      </c>
      <c r="F128" s="86">
        <f>SUMPRODUCT($E$118:$E$127, F118:F127)</f>
        <v>0</v>
      </c>
      <c r="G128" s="86">
        <f t="shared" ref="G128:K128" si="18">SUMPRODUCT($E$118:$E$127, G118:G127)</f>
        <v>0</v>
      </c>
      <c r="H128" s="86">
        <f t="shared" si="18"/>
        <v>0</v>
      </c>
      <c r="I128" s="86">
        <f t="shared" si="18"/>
        <v>0</v>
      </c>
      <c r="J128" s="86">
        <f t="shared" si="18"/>
        <v>0</v>
      </c>
      <c r="K128" s="86">
        <f t="shared" si="18"/>
        <v>0</v>
      </c>
      <c r="L128" s="117">
        <f>SUM(F128:K128)</f>
        <v>0</v>
      </c>
    </row>
    <row r="129" spans="1:12" s="3" customFormat="1" ht="15" customHeight="1" x14ac:dyDescent="0.2">
      <c r="A129" s="208"/>
      <c r="B129" s="209"/>
      <c r="C129" s="209"/>
      <c r="D129" s="209"/>
      <c r="E129" s="209"/>
      <c r="F129" s="209"/>
      <c r="G129" s="209"/>
      <c r="H129" s="209"/>
      <c r="I129" s="209"/>
      <c r="J129" s="209"/>
      <c r="K129" s="209"/>
      <c r="L129" s="225"/>
    </row>
    <row r="130" spans="1:12" s="3" customFormat="1" ht="15" customHeight="1" x14ac:dyDescent="0.2">
      <c r="A130" s="77" t="s">
        <v>49</v>
      </c>
      <c r="B130" s="206" t="s">
        <v>50</v>
      </c>
      <c r="C130" s="206"/>
      <c r="D130" s="206"/>
      <c r="E130" s="206"/>
      <c r="F130" s="206"/>
      <c r="G130" s="206"/>
      <c r="H130" s="206"/>
      <c r="I130" s="206"/>
      <c r="J130" s="206"/>
      <c r="K130" s="206"/>
      <c r="L130" s="206"/>
    </row>
    <row r="131" spans="1:12" s="3" customFormat="1" ht="15" customHeight="1" x14ac:dyDescent="0.2">
      <c r="A131" s="78" t="s">
        <v>51</v>
      </c>
      <c r="B131" s="198" t="s">
        <v>114</v>
      </c>
      <c r="C131" s="198"/>
      <c r="D131" s="198"/>
      <c r="E131" s="85">
        <f>Planilha!J131</f>
        <v>0</v>
      </c>
      <c r="F131" s="127"/>
      <c r="G131" s="120"/>
      <c r="H131" s="120"/>
      <c r="I131" s="121"/>
      <c r="J131" s="120"/>
      <c r="K131" s="133"/>
      <c r="L131" s="85"/>
    </row>
    <row r="132" spans="1:12" s="3" customFormat="1" ht="15" customHeight="1" x14ac:dyDescent="0.2">
      <c r="A132" s="78"/>
      <c r="B132" s="199" t="s">
        <v>6</v>
      </c>
      <c r="C132" s="199"/>
      <c r="D132" s="199"/>
      <c r="E132" s="86">
        <v>0</v>
      </c>
      <c r="F132" s="119"/>
      <c r="G132" s="120"/>
      <c r="H132" s="123"/>
      <c r="I132" s="120"/>
      <c r="J132" s="123"/>
      <c r="K132" s="131"/>
      <c r="L132" s="132"/>
    </row>
    <row r="133" spans="1:12" s="3" customFormat="1" ht="15" customHeight="1" x14ac:dyDescent="0.2">
      <c r="A133" s="208"/>
      <c r="B133" s="209"/>
      <c r="C133" s="209"/>
      <c r="D133" s="209"/>
      <c r="E133" s="209"/>
      <c r="F133" s="209"/>
      <c r="G133" s="209"/>
      <c r="H133" s="209"/>
      <c r="I133" s="209"/>
      <c r="J133" s="209"/>
      <c r="K133" s="209"/>
      <c r="L133" s="225"/>
    </row>
    <row r="134" spans="1:12" s="3" customFormat="1" ht="15" customHeight="1" x14ac:dyDescent="0.2">
      <c r="A134" s="77" t="s">
        <v>52</v>
      </c>
      <c r="B134" s="206" t="s">
        <v>53</v>
      </c>
      <c r="C134" s="206"/>
      <c r="D134" s="206"/>
      <c r="E134" s="206"/>
      <c r="F134" s="206"/>
      <c r="G134" s="206"/>
      <c r="H134" s="206"/>
      <c r="I134" s="206"/>
      <c r="J134" s="206"/>
      <c r="K134" s="206"/>
      <c r="L134" s="206"/>
    </row>
    <row r="135" spans="1:12" s="3" customFormat="1" ht="15" customHeight="1" x14ac:dyDescent="0.2">
      <c r="A135" s="78" t="s">
        <v>54</v>
      </c>
      <c r="B135" s="198" t="s">
        <v>114</v>
      </c>
      <c r="C135" s="198"/>
      <c r="D135" s="198"/>
      <c r="E135" s="85">
        <f>Planilha!J135</f>
        <v>0</v>
      </c>
      <c r="F135" s="127"/>
      <c r="G135" s="120"/>
      <c r="H135" s="120"/>
      <c r="I135" s="121"/>
      <c r="J135" s="120"/>
      <c r="K135" s="120"/>
      <c r="L135" s="85"/>
    </row>
    <row r="136" spans="1:12" s="3" customFormat="1" ht="15" customHeight="1" x14ac:dyDescent="0.2">
      <c r="A136" s="78"/>
      <c r="B136" s="199" t="s">
        <v>6</v>
      </c>
      <c r="C136" s="199"/>
      <c r="D136" s="199"/>
      <c r="E136" s="86">
        <v>0</v>
      </c>
      <c r="F136" s="119"/>
      <c r="G136" s="120"/>
      <c r="H136" s="123"/>
      <c r="I136" s="120"/>
      <c r="J136" s="123"/>
      <c r="K136" s="131"/>
      <c r="L136" s="132"/>
    </row>
    <row r="137" spans="1:12" s="3" customFormat="1" ht="15" customHeight="1" x14ac:dyDescent="0.2">
      <c r="A137" s="208"/>
      <c r="B137" s="209"/>
      <c r="C137" s="209"/>
      <c r="D137" s="209"/>
      <c r="E137" s="209"/>
      <c r="F137" s="209"/>
      <c r="G137" s="209"/>
      <c r="H137" s="209"/>
      <c r="I137" s="209"/>
      <c r="J137" s="209"/>
      <c r="K137" s="209"/>
      <c r="L137" s="225"/>
    </row>
    <row r="138" spans="1:12" s="3" customFormat="1" ht="15" customHeight="1" x14ac:dyDescent="0.2">
      <c r="A138" s="77" t="s">
        <v>55</v>
      </c>
      <c r="B138" s="206" t="s">
        <v>56</v>
      </c>
      <c r="C138" s="206"/>
      <c r="D138" s="206"/>
      <c r="E138" s="206"/>
      <c r="F138" s="206"/>
      <c r="G138" s="206"/>
      <c r="H138" s="206"/>
      <c r="I138" s="206"/>
      <c r="J138" s="206"/>
      <c r="K138" s="206"/>
      <c r="L138" s="206"/>
    </row>
    <row r="139" spans="1:12" s="3" customFormat="1" ht="39" customHeight="1" x14ac:dyDescent="0.2">
      <c r="A139" s="78" t="s">
        <v>57</v>
      </c>
      <c r="B139" s="198" t="str">
        <f>Planilha!B139</f>
        <v>Plataforma elevatória, 02 paradas, cabina chapa aço pintada 1100x1400mmx1300mm, p/ 01 cadeirante, 01 acompanhante, Estrutura perfis tubular de aço revest em vidro translúcido, 01 entrada, percurso aprox. 4,0m, linha Sofity, RD Elevadores ou similar</v>
      </c>
      <c r="C139" s="198"/>
      <c r="D139" s="198"/>
      <c r="E139" s="85">
        <f>Planilha!J139</f>
        <v>0</v>
      </c>
      <c r="F139" s="142"/>
      <c r="G139" s="142"/>
      <c r="H139" s="142"/>
      <c r="I139" s="142"/>
      <c r="J139" s="142"/>
      <c r="K139" s="142"/>
      <c r="L139" s="116">
        <f>SUM(F139:K139)</f>
        <v>0</v>
      </c>
    </row>
    <row r="140" spans="1:12" s="3" customFormat="1" ht="15" customHeight="1" x14ac:dyDescent="0.2">
      <c r="A140" s="78"/>
      <c r="B140" s="199" t="s">
        <v>6</v>
      </c>
      <c r="C140" s="199"/>
      <c r="D140" s="199"/>
      <c r="E140" s="86">
        <f>E139</f>
        <v>0</v>
      </c>
      <c r="F140" s="86">
        <f t="shared" ref="F140:K140" si="19">$E$139*F139</f>
        <v>0</v>
      </c>
      <c r="G140" s="86">
        <f t="shared" si="19"/>
        <v>0</v>
      </c>
      <c r="H140" s="86">
        <f t="shared" si="19"/>
        <v>0</v>
      </c>
      <c r="I140" s="86">
        <f t="shared" si="19"/>
        <v>0</v>
      </c>
      <c r="J140" s="86">
        <f t="shared" si="19"/>
        <v>0</v>
      </c>
      <c r="K140" s="86">
        <f t="shared" si="19"/>
        <v>0</v>
      </c>
      <c r="L140" s="117">
        <f>SUM(F140:K140)</f>
        <v>0</v>
      </c>
    </row>
    <row r="141" spans="1:12" s="3" customFormat="1" ht="15" customHeight="1" x14ac:dyDescent="0.2">
      <c r="A141" s="208"/>
      <c r="B141" s="209"/>
      <c r="C141" s="209"/>
      <c r="D141" s="209"/>
      <c r="E141" s="209"/>
      <c r="F141" s="209"/>
      <c r="G141" s="209"/>
      <c r="H141" s="209"/>
      <c r="I141" s="209"/>
      <c r="J141" s="209"/>
      <c r="K141" s="209"/>
      <c r="L141" s="225"/>
    </row>
    <row r="142" spans="1:12" s="3" customFormat="1" ht="15" customHeight="1" x14ac:dyDescent="0.2">
      <c r="A142" s="77" t="s">
        <v>58</v>
      </c>
      <c r="B142" s="206" t="s">
        <v>59</v>
      </c>
      <c r="C142" s="206"/>
      <c r="D142" s="206"/>
      <c r="E142" s="206"/>
      <c r="F142" s="206"/>
      <c r="G142" s="206"/>
      <c r="H142" s="206"/>
      <c r="I142" s="206"/>
      <c r="J142" s="206"/>
      <c r="K142" s="206"/>
      <c r="L142" s="206"/>
    </row>
    <row r="143" spans="1:12" s="40" customFormat="1" ht="15" customHeight="1" x14ac:dyDescent="0.2">
      <c r="A143" s="78" t="s">
        <v>60</v>
      </c>
      <c r="B143" s="218" t="s">
        <v>213</v>
      </c>
      <c r="C143" s="218"/>
      <c r="D143" s="218"/>
      <c r="E143" s="85">
        <f>Planilha!J143</f>
        <v>0</v>
      </c>
      <c r="F143" s="143"/>
      <c r="G143" s="143"/>
      <c r="H143" s="143"/>
      <c r="I143" s="143"/>
      <c r="J143" s="143"/>
      <c r="K143" s="143"/>
      <c r="L143" s="116">
        <f>SUM(F143:K143)</f>
        <v>0</v>
      </c>
    </row>
    <row r="144" spans="1:12" s="3" customFormat="1" ht="15" customHeight="1" x14ac:dyDescent="0.2">
      <c r="A144" s="78"/>
      <c r="B144" s="199" t="s">
        <v>6</v>
      </c>
      <c r="C144" s="199"/>
      <c r="D144" s="199"/>
      <c r="E144" s="86">
        <f>E143</f>
        <v>0</v>
      </c>
      <c r="F144" s="86">
        <f t="shared" ref="F144:K144" si="20">$E$143*F143</f>
        <v>0</v>
      </c>
      <c r="G144" s="86">
        <f t="shared" si="20"/>
        <v>0</v>
      </c>
      <c r="H144" s="86">
        <f t="shared" si="20"/>
        <v>0</v>
      </c>
      <c r="I144" s="86">
        <f t="shared" si="20"/>
        <v>0</v>
      </c>
      <c r="J144" s="86">
        <f t="shared" si="20"/>
        <v>0</v>
      </c>
      <c r="K144" s="86">
        <f t="shared" si="20"/>
        <v>0</v>
      </c>
      <c r="L144" s="86">
        <f>SUM(F144:K144)</f>
        <v>0</v>
      </c>
    </row>
    <row r="145" spans="1:12" s="3" customFormat="1" ht="15" customHeight="1" x14ac:dyDescent="0.2">
      <c r="A145" s="208"/>
      <c r="B145" s="209"/>
      <c r="C145" s="209"/>
      <c r="D145" s="209"/>
      <c r="E145" s="209"/>
      <c r="F145" s="209"/>
      <c r="G145" s="209"/>
      <c r="H145" s="209"/>
      <c r="I145" s="209"/>
      <c r="J145" s="209"/>
      <c r="K145" s="209"/>
      <c r="L145" s="225"/>
    </row>
    <row r="146" spans="1:12" s="3" customFormat="1" ht="15" customHeight="1" x14ac:dyDescent="0.2">
      <c r="A146" s="77" t="s">
        <v>61</v>
      </c>
      <c r="B146" s="206" t="s">
        <v>62</v>
      </c>
      <c r="C146" s="206"/>
      <c r="D146" s="206"/>
      <c r="E146" s="206"/>
      <c r="F146" s="206"/>
      <c r="G146" s="206"/>
      <c r="H146" s="206"/>
      <c r="I146" s="206"/>
      <c r="J146" s="206"/>
      <c r="K146" s="206"/>
      <c r="L146" s="206"/>
    </row>
    <row r="147" spans="1:12" s="3" customFormat="1" ht="15" customHeight="1" x14ac:dyDescent="0.2">
      <c r="A147" s="78" t="s">
        <v>63</v>
      </c>
      <c r="B147" s="198" t="s">
        <v>114</v>
      </c>
      <c r="C147" s="198"/>
      <c r="D147" s="198"/>
      <c r="E147" s="85">
        <f>Planilha!J147</f>
        <v>0</v>
      </c>
      <c r="F147" s="127"/>
      <c r="G147" s="120"/>
      <c r="H147" s="120"/>
      <c r="I147" s="121"/>
      <c r="J147" s="120"/>
      <c r="K147" s="120"/>
      <c r="L147" s="85"/>
    </row>
    <row r="148" spans="1:12" s="3" customFormat="1" ht="15" customHeight="1" x14ac:dyDescent="0.2">
      <c r="A148" s="78"/>
      <c r="B148" s="199" t="s">
        <v>6</v>
      </c>
      <c r="C148" s="199"/>
      <c r="D148" s="199"/>
      <c r="E148" s="86">
        <v>0</v>
      </c>
      <c r="F148" s="119"/>
      <c r="G148" s="120"/>
      <c r="H148" s="123"/>
      <c r="I148" s="120"/>
      <c r="J148" s="123"/>
      <c r="K148" s="131"/>
      <c r="L148" s="132"/>
    </row>
    <row r="149" spans="1:12" s="3" customFormat="1" ht="15" customHeight="1" x14ac:dyDescent="0.2">
      <c r="A149" s="208"/>
      <c r="B149" s="209"/>
      <c r="C149" s="209"/>
      <c r="D149" s="209"/>
      <c r="E149" s="209"/>
      <c r="F149" s="209"/>
      <c r="G149" s="209"/>
      <c r="H149" s="209"/>
      <c r="I149" s="209"/>
      <c r="J149" s="209"/>
      <c r="K149" s="209"/>
      <c r="L149" s="225"/>
    </row>
    <row r="150" spans="1:12" s="3" customFormat="1" ht="15" customHeight="1" x14ac:dyDescent="0.2">
      <c r="A150" s="77" t="s">
        <v>64</v>
      </c>
      <c r="B150" s="206" t="s">
        <v>65</v>
      </c>
      <c r="C150" s="206"/>
      <c r="D150" s="206"/>
      <c r="E150" s="206"/>
      <c r="F150" s="206"/>
      <c r="G150" s="206"/>
      <c r="H150" s="206"/>
      <c r="I150" s="206"/>
      <c r="J150" s="206"/>
      <c r="K150" s="206"/>
      <c r="L150" s="206"/>
    </row>
    <row r="151" spans="1:12" s="3" customFormat="1" ht="15" customHeight="1" x14ac:dyDescent="0.2">
      <c r="A151" s="78" t="s">
        <v>66</v>
      </c>
      <c r="B151" s="198" t="s">
        <v>114</v>
      </c>
      <c r="C151" s="198"/>
      <c r="D151" s="198"/>
      <c r="E151" s="85">
        <f>Planilha!J151</f>
        <v>0</v>
      </c>
      <c r="F151" s="127"/>
      <c r="G151" s="120"/>
      <c r="H151" s="120"/>
      <c r="I151" s="121"/>
      <c r="J151" s="120"/>
      <c r="K151" s="134"/>
      <c r="L151" s="78"/>
    </row>
    <row r="152" spans="1:12" s="3" customFormat="1" ht="15" customHeight="1" x14ac:dyDescent="0.2">
      <c r="A152" s="78"/>
      <c r="B152" s="199" t="s">
        <v>6</v>
      </c>
      <c r="C152" s="199"/>
      <c r="D152" s="199"/>
      <c r="E152" s="86">
        <v>0</v>
      </c>
      <c r="F152" s="119"/>
      <c r="G152" s="120"/>
      <c r="H152" s="123"/>
      <c r="I152" s="120"/>
      <c r="J152" s="123"/>
      <c r="K152" s="131"/>
      <c r="L152" s="132"/>
    </row>
    <row r="153" spans="1:12" s="3" customFormat="1" ht="15" customHeight="1" x14ac:dyDescent="0.2">
      <c r="A153" s="208"/>
      <c r="B153" s="209"/>
      <c r="C153" s="209"/>
      <c r="D153" s="209"/>
      <c r="E153" s="209"/>
      <c r="F153" s="209"/>
      <c r="G153" s="209"/>
      <c r="H153" s="209"/>
      <c r="I153" s="209"/>
      <c r="J153" s="209"/>
      <c r="K153" s="209"/>
      <c r="L153" s="225"/>
    </row>
    <row r="154" spans="1:12" s="3" customFormat="1" ht="15" customHeight="1" x14ac:dyDescent="0.2">
      <c r="A154" s="77" t="s">
        <v>67</v>
      </c>
      <c r="B154" s="206" t="s">
        <v>98</v>
      </c>
      <c r="C154" s="206"/>
      <c r="D154" s="206"/>
      <c r="E154" s="206"/>
      <c r="F154" s="206"/>
      <c r="G154" s="206"/>
      <c r="H154" s="206"/>
      <c r="I154" s="206"/>
      <c r="J154" s="206"/>
      <c r="K154" s="206"/>
      <c r="L154" s="206"/>
    </row>
    <row r="155" spans="1:12" s="3" customFormat="1" ht="15" customHeight="1" x14ac:dyDescent="0.2">
      <c r="A155" s="78" t="s">
        <v>68</v>
      </c>
      <c r="B155" s="198" t="s">
        <v>191</v>
      </c>
      <c r="C155" s="198"/>
      <c r="D155" s="198"/>
      <c r="E155" s="85">
        <f>Planilha!J155</f>
        <v>0</v>
      </c>
      <c r="F155" s="142"/>
      <c r="G155" s="142"/>
      <c r="H155" s="142"/>
      <c r="I155" s="142"/>
      <c r="J155" s="142"/>
      <c r="K155" s="142"/>
      <c r="L155" s="116">
        <f>SUM(F155:K155)</f>
        <v>0</v>
      </c>
    </row>
    <row r="156" spans="1:12" s="3" customFormat="1" ht="15" customHeight="1" x14ac:dyDescent="0.2">
      <c r="A156" s="78"/>
      <c r="B156" s="199" t="s">
        <v>6</v>
      </c>
      <c r="C156" s="199"/>
      <c r="D156" s="199"/>
      <c r="E156" s="86">
        <f>E155</f>
        <v>0</v>
      </c>
      <c r="F156" s="86">
        <f>$E$155*F155</f>
        <v>0</v>
      </c>
      <c r="G156" s="86">
        <f t="shared" ref="G156:K156" si="21">$E$155*G155</f>
        <v>0</v>
      </c>
      <c r="H156" s="86">
        <f t="shared" si="21"/>
        <v>0</v>
      </c>
      <c r="I156" s="86">
        <f t="shared" si="21"/>
        <v>0</v>
      </c>
      <c r="J156" s="86">
        <f t="shared" si="21"/>
        <v>0</v>
      </c>
      <c r="K156" s="86">
        <f t="shared" si="21"/>
        <v>0</v>
      </c>
      <c r="L156" s="117">
        <f>SUM(F156:K156)</f>
        <v>0</v>
      </c>
    </row>
    <row r="157" spans="1:12" s="3" customFormat="1" ht="15" customHeight="1" x14ac:dyDescent="0.2">
      <c r="A157" s="208"/>
      <c r="B157" s="209"/>
      <c r="C157" s="209"/>
      <c r="D157" s="209"/>
      <c r="E157" s="209"/>
      <c r="F157" s="209"/>
      <c r="G157" s="209"/>
      <c r="H157" s="209"/>
      <c r="I157" s="209"/>
      <c r="J157" s="209"/>
      <c r="K157" s="209"/>
      <c r="L157" s="225"/>
    </row>
    <row r="158" spans="1:12" s="3" customFormat="1" ht="15" customHeight="1" x14ac:dyDescent="0.2">
      <c r="A158" s="77" t="s">
        <v>69</v>
      </c>
      <c r="B158" s="206" t="s">
        <v>70</v>
      </c>
      <c r="C158" s="206"/>
      <c r="D158" s="206"/>
      <c r="E158" s="206"/>
      <c r="F158" s="206"/>
      <c r="G158" s="206"/>
      <c r="H158" s="206"/>
      <c r="I158" s="206"/>
      <c r="J158" s="206"/>
      <c r="K158" s="206"/>
      <c r="L158" s="206"/>
    </row>
    <row r="159" spans="1:12" s="3" customFormat="1" ht="15" customHeight="1" x14ac:dyDescent="0.2">
      <c r="A159" s="78" t="s">
        <v>75</v>
      </c>
      <c r="B159" s="198" t="s">
        <v>114</v>
      </c>
      <c r="C159" s="198"/>
      <c r="D159" s="198"/>
      <c r="E159" s="85">
        <f>Planilha!J159</f>
        <v>0</v>
      </c>
      <c r="F159" s="127"/>
      <c r="G159" s="120"/>
      <c r="H159" s="120"/>
      <c r="I159" s="121"/>
      <c r="J159" s="120"/>
      <c r="K159" s="134"/>
      <c r="L159" s="78"/>
    </row>
    <row r="160" spans="1:12" s="3" customFormat="1" ht="15" customHeight="1" x14ac:dyDescent="0.2">
      <c r="A160" s="78"/>
      <c r="B160" s="199" t="s">
        <v>6</v>
      </c>
      <c r="C160" s="199"/>
      <c r="D160" s="199"/>
      <c r="E160" s="86">
        <v>0</v>
      </c>
      <c r="F160" s="119"/>
      <c r="G160" s="120"/>
      <c r="H160" s="123"/>
      <c r="I160" s="120"/>
      <c r="J160" s="123"/>
      <c r="K160" s="131"/>
      <c r="L160" s="132"/>
    </row>
    <row r="161" spans="1:12" s="3" customFormat="1" ht="15" customHeight="1" thickBot="1" x14ac:dyDescent="0.25">
      <c r="A161" s="234"/>
      <c r="B161" s="234"/>
      <c r="C161" s="234"/>
      <c r="D161" s="234"/>
      <c r="E161" s="234"/>
      <c r="F161" s="234"/>
      <c r="G161" s="234"/>
      <c r="H161" s="234"/>
      <c r="I161" s="234"/>
      <c r="J161" s="234"/>
      <c r="K161" s="234"/>
      <c r="L161" s="234"/>
    </row>
    <row r="162" spans="1:12" s="3" customFormat="1" ht="15" customHeight="1" thickBot="1" x14ac:dyDescent="0.25">
      <c r="A162" s="216" t="s">
        <v>99</v>
      </c>
      <c r="B162" s="216"/>
      <c r="C162" s="216"/>
      <c r="D162" s="216"/>
      <c r="E162" s="99"/>
      <c r="F162" s="99">
        <f t="shared" ref="F162:K162" si="22">F160+F156+F152+F148+F144+F140+F136+F132+F128+F114+F110+F103+F99+F95+F77+F72+F55+F45+F41+F36+F32+F28+F24+F20+F14</f>
        <v>0</v>
      </c>
      <c r="G162" s="99">
        <f t="shared" si="22"/>
        <v>0</v>
      </c>
      <c r="H162" s="99">
        <f t="shared" si="22"/>
        <v>0</v>
      </c>
      <c r="I162" s="99">
        <f t="shared" si="22"/>
        <v>0</v>
      </c>
      <c r="J162" s="99">
        <f t="shared" si="22"/>
        <v>0</v>
      </c>
      <c r="K162" s="99">
        <f t="shared" si="22"/>
        <v>0</v>
      </c>
      <c r="L162" s="99">
        <f>SUM(F162:K162)</f>
        <v>0</v>
      </c>
    </row>
    <row r="163" spans="1:12" ht="15" customHeight="1" x14ac:dyDescent="0.2">
      <c r="A163" s="135"/>
      <c r="B163" s="136"/>
      <c r="C163" s="136"/>
      <c r="D163" s="136"/>
      <c r="E163" s="135"/>
      <c r="F163" s="137"/>
      <c r="G163" s="138"/>
      <c r="H163" s="138"/>
      <c r="I163" s="139"/>
      <c r="J163" s="138"/>
      <c r="K163" s="138"/>
      <c r="L163" s="140"/>
    </row>
    <row r="164" spans="1:12" ht="15" customHeight="1" x14ac:dyDescent="0.2">
      <c r="A164" s="101"/>
      <c r="B164" s="102"/>
      <c r="C164" s="102"/>
      <c r="D164" s="102"/>
      <c r="E164" s="101"/>
      <c r="F164" s="103"/>
      <c r="G164" s="104"/>
      <c r="H164" s="105"/>
      <c r="I164" s="68"/>
      <c r="J164" s="105"/>
      <c r="K164" s="141"/>
      <c r="L164" s="141"/>
    </row>
    <row r="165" spans="1:12" ht="30" customHeight="1" thickBot="1" x14ac:dyDescent="0.25">
      <c r="A165" s="106"/>
      <c r="B165" s="70" t="s">
        <v>245</v>
      </c>
      <c r="C165" s="192"/>
      <c r="D165" s="192"/>
      <c r="E165" s="71"/>
      <c r="F165" s="71"/>
      <c r="G165" s="72" t="s">
        <v>246</v>
      </c>
      <c r="H165" s="193"/>
      <c r="I165" s="193"/>
      <c r="J165" s="105"/>
      <c r="K165" s="141"/>
      <c r="L165" s="141"/>
    </row>
    <row r="166" spans="1:12" ht="30" customHeight="1" thickBot="1" x14ac:dyDescent="0.25">
      <c r="A166" s="106"/>
      <c r="B166" s="70" t="s">
        <v>247</v>
      </c>
      <c r="C166" s="194"/>
      <c r="D166" s="194"/>
      <c r="E166" s="71"/>
      <c r="F166" s="71"/>
      <c r="G166" s="72"/>
      <c r="H166" s="73"/>
      <c r="I166" s="73"/>
      <c r="J166" s="107"/>
      <c r="K166" s="141"/>
      <c r="L166" s="141"/>
    </row>
    <row r="167" spans="1:12" ht="30" customHeight="1" thickBot="1" x14ac:dyDescent="0.25">
      <c r="A167" s="106"/>
      <c r="B167" s="72" t="s">
        <v>248</v>
      </c>
      <c r="C167" s="194"/>
      <c r="D167" s="194"/>
      <c r="E167" s="71"/>
      <c r="F167" s="71"/>
      <c r="G167" s="72" t="s">
        <v>249</v>
      </c>
      <c r="H167" s="193"/>
      <c r="I167" s="193"/>
      <c r="J167" s="107"/>
      <c r="K167" s="141"/>
      <c r="L167" s="141"/>
    </row>
    <row r="168" spans="1:12" ht="15" customHeight="1" x14ac:dyDescent="0.2">
      <c r="A168" s="106"/>
      <c r="B168" s="106"/>
      <c r="C168" s="107"/>
      <c r="D168" s="107"/>
      <c r="E168" s="107"/>
      <c r="F168" s="107"/>
      <c r="G168" s="107"/>
      <c r="H168" s="107"/>
      <c r="I168" s="107"/>
      <c r="J168" s="107"/>
      <c r="K168" s="141"/>
      <c r="L168" s="141"/>
    </row>
    <row r="169" spans="1:12" ht="120" customHeight="1" x14ac:dyDescent="0.2">
      <c r="A169" s="219" t="s">
        <v>250</v>
      </c>
      <c r="B169" s="220"/>
      <c r="C169" s="220"/>
      <c r="D169" s="220"/>
      <c r="E169" s="220"/>
      <c r="F169" s="220"/>
      <c r="G169" s="220"/>
      <c r="H169" s="220"/>
      <c r="I169" s="220"/>
      <c r="J169" s="220"/>
      <c r="K169" s="220"/>
      <c r="L169" s="220"/>
    </row>
    <row r="170" spans="1:12" ht="15" customHeight="1" x14ac:dyDescent="0.2">
      <c r="A170" s="141"/>
      <c r="B170" s="141"/>
      <c r="C170" s="141"/>
      <c r="D170" s="141"/>
      <c r="E170" s="141"/>
      <c r="F170" s="141"/>
      <c r="G170" s="141"/>
      <c r="H170" s="141"/>
      <c r="I170" s="141"/>
      <c r="J170" s="141"/>
      <c r="K170" s="141"/>
      <c r="L170" s="141"/>
    </row>
    <row r="171" spans="1:12" ht="15" customHeight="1" x14ac:dyDescent="0.2">
      <c r="A171" s="113"/>
      <c r="B171" s="113"/>
      <c r="C171" s="113"/>
      <c r="D171" s="113"/>
      <c r="E171" s="113"/>
      <c r="F171" s="113"/>
      <c r="G171" s="113"/>
      <c r="H171" s="113"/>
      <c r="I171" s="113"/>
      <c r="J171" s="113"/>
      <c r="K171" s="113"/>
      <c r="L171" s="113"/>
    </row>
    <row r="172" spans="1:12" ht="15" customHeight="1" x14ac:dyDescent="0.2">
      <c r="A172" s="113"/>
      <c r="B172" s="113"/>
      <c r="C172" s="113"/>
      <c r="D172" s="113"/>
      <c r="E172" s="113"/>
      <c r="F172" s="113"/>
      <c r="G172" s="113"/>
      <c r="H172" s="113"/>
      <c r="I172" s="113"/>
      <c r="J172" s="113"/>
      <c r="K172" s="113"/>
      <c r="L172" s="113"/>
    </row>
    <row r="173" spans="1:12" ht="15" customHeight="1" x14ac:dyDescent="0.2">
      <c r="A173" s="47"/>
      <c r="B173" s="47"/>
      <c r="C173" s="47"/>
      <c r="D173" s="47"/>
      <c r="E173" s="47"/>
      <c r="F173" s="48"/>
      <c r="G173" s="49"/>
      <c r="H173" s="49"/>
      <c r="I173" s="49"/>
      <c r="J173" s="49"/>
      <c r="K173" s="49"/>
      <c r="L173" s="50"/>
    </row>
    <row r="174" spans="1:12" ht="15" customHeight="1" x14ac:dyDescent="0.2">
      <c r="A174" s="47"/>
      <c r="B174" s="47"/>
      <c r="C174" s="47"/>
      <c r="D174" s="47"/>
      <c r="E174" s="47"/>
      <c r="F174" s="48"/>
      <c r="G174" s="49"/>
      <c r="H174" s="49"/>
      <c r="I174" s="49"/>
    </row>
    <row r="175" spans="1:12" ht="15" customHeight="1" x14ac:dyDescent="0.2">
      <c r="A175" s="47"/>
      <c r="B175" s="47"/>
      <c r="C175" s="51"/>
      <c r="D175" s="51"/>
      <c r="F175" s="48"/>
      <c r="G175" s="49"/>
      <c r="H175" s="49"/>
      <c r="I175" s="49"/>
      <c r="J175" s="49"/>
      <c r="K175" s="49"/>
      <c r="L175" s="50"/>
    </row>
    <row r="176" spans="1:12" ht="15" customHeight="1" x14ac:dyDescent="0.2">
      <c r="A176" s="47"/>
      <c r="B176" s="47"/>
      <c r="C176" s="51"/>
      <c r="D176" s="51"/>
    </row>
    <row r="177" spans="1:12" ht="15" customHeight="1" x14ac:dyDescent="0.2">
      <c r="A177" s="47"/>
      <c r="B177" s="47"/>
    </row>
    <row r="186" spans="1:12" ht="15" customHeight="1" x14ac:dyDescent="0.2">
      <c r="K186" s="9"/>
      <c r="L186" s="10"/>
    </row>
    <row r="187" spans="1:12" ht="15" customHeight="1" x14ac:dyDescent="0.2">
      <c r="K187" s="9"/>
      <c r="L187" s="10"/>
    </row>
    <row r="188" spans="1:12" ht="15" customHeight="1" x14ac:dyDescent="0.2">
      <c r="K188" s="9"/>
      <c r="L188" s="10"/>
    </row>
    <row r="189" spans="1:12" ht="15" customHeight="1" x14ac:dyDescent="0.2">
      <c r="K189" s="9"/>
      <c r="L189" s="10"/>
    </row>
    <row r="190" spans="1:12" ht="15" customHeight="1" x14ac:dyDescent="0.2">
      <c r="K190" s="9"/>
      <c r="L190" s="10"/>
    </row>
    <row r="191" spans="1:12" ht="15" customHeight="1" x14ac:dyDescent="0.2">
      <c r="K191" s="9"/>
      <c r="L191" s="10"/>
    </row>
    <row r="192" spans="1:12" ht="15" customHeight="1" x14ac:dyDescent="0.2">
      <c r="K192" s="9"/>
      <c r="L192" s="10"/>
    </row>
    <row r="193" spans="11:12" ht="15" customHeight="1" x14ac:dyDescent="0.2">
      <c r="K193" s="9"/>
      <c r="L193" s="10"/>
    </row>
    <row r="194" spans="11:12" ht="15" customHeight="1" x14ac:dyDescent="0.2">
      <c r="K194" s="9"/>
      <c r="L194" s="10"/>
    </row>
    <row r="195" spans="11:12" ht="15" customHeight="1" x14ac:dyDescent="0.2">
      <c r="K195" s="9"/>
      <c r="L195" s="10"/>
    </row>
    <row r="196" spans="11:12" ht="15" customHeight="1" x14ac:dyDescent="0.2">
      <c r="K196" s="9"/>
      <c r="L196" s="10"/>
    </row>
    <row r="197" spans="11:12" ht="15" customHeight="1" x14ac:dyDescent="0.2">
      <c r="K197" s="9"/>
      <c r="L197" s="10"/>
    </row>
    <row r="198" spans="11:12" ht="15" customHeight="1" x14ac:dyDescent="0.2">
      <c r="K198" s="9"/>
      <c r="L198" s="10"/>
    </row>
    <row r="199" spans="11:12" ht="15" customHeight="1" x14ac:dyDescent="0.2">
      <c r="K199" s="9"/>
      <c r="L199" s="10"/>
    </row>
    <row r="200" spans="11:12" ht="15" customHeight="1" x14ac:dyDescent="0.2">
      <c r="K200" s="9"/>
      <c r="L200" s="10"/>
    </row>
    <row r="201" spans="11:12" ht="15" customHeight="1" x14ac:dyDescent="0.2">
      <c r="K201" s="9"/>
      <c r="L201" s="10"/>
    </row>
    <row r="202" spans="11:12" ht="15" customHeight="1" x14ac:dyDescent="0.2">
      <c r="K202" s="9"/>
      <c r="L202" s="10"/>
    </row>
    <row r="203" spans="11:12" ht="15" customHeight="1" x14ac:dyDescent="0.2">
      <c r="K203" s="9"/>
      <c r="L203" s="10"/>
    </row>
    <row r="204" spans="11:12" ht="15" customHeight="1" x14ac:dyDescent="0.2">
      <c r="K204" s="9"/>
      <c r="L204" s="10"/>
    </row>
    <row r="205" spans="11:12" ht="15" customHeight="1" x14ac:dyDescent="0.2">
      <c r="K205" s="9"/>
      <c r="L205" s="10"/>
    </row>
    <row r="206" spans="11:12" ht="15" customHeight="1" x14ac:dyDescent="0.2">
      <c r="K206" s="9"/>
      <c r="L206" s="10"/>
    </row>
    <row r="207" spans="11:12" ht="15" customHeight="1" x14ac:dyDescent="0.2">
      <c r="K207" s="9"/>
      <c r="L207" s="10"/>
    </row>
    <row r="208" spans="11:12" ht="15" customHeight="1" x14ac:dyDescent="0.2">
      <c r="K208" s="9"/>
      <c r="L208" s="10"/>
    </row>
    <row r="209" spans="11:12" ht="15" customHeight="1" x14ac:dyDescent="0.2">
      <c r="K209" s="9"/>
      <c r="L209" s="10"/>
    </row>
    <row r="210" spans="11:12" ht="15" customHeight="1" x14ac:dyDescent="0.2">
      <c r="K210" s="9"/>
      <c r="L210" s="10"/>
    </row>
    <row r="211" spans="11:12" ht="15" customHeight="1" x14ac:dyDescent="0.2">
      <c r="K211" s="9"/>
      <c r="L211" s="10"/>
    </row>
    <row r="212" spans="11:12" ht="15" customHeight="1" x14ac:dyDescent="0.2">
      <c r="K212" s="9"/>
      <c r="L212" s="10"/>
    </row>
    <row r="213" spans="11:12" ht="15" customHeight="1" x14ac:dyDescent="0.2">
      <c r="K213" s="9"/>
      <c r="L213" s="10"/>
    </row>
    <row r="214" spans="11:12" ht="15" customHeight="1" x14ac:dyDescent="0.2">
      <c r="K214" s="9"/>
      <c r="L214" s="10"/>
    </row>
    <row r="215" spans="11:12" ht="15" customHeight="1" x14ac:dyDescent="0.2">
      <c r="K215" s="9"/>
      <c r="L215" s="10"/>
    </row>
    <row r="216" spans="11:12" ht="15" customHeight="1" x14ac:dyDescent="0.2">
      <c r="K216" s="9"/>
      <c r="L216" s="10"/>
    </row>
    <row r="217" spans="11:12" ht="15" customHeight="1" x14ac:dyDescent="0.2">
      <c r="K217" s="9"/>
      <c r="L217" s="10"/>
    </row>
    <row r="218" spans="11:12" ht="15" customHeight="1" x14ac:dyDescent="0.2">
      <c r="K218" s="9"/>
      <c r="L218" s="10"/>
    </row>
    <row r="219" spans="11:12" ht="15" customHeight="1" x14ac:dyDescent="0.2">
      <c r="K219" s="9"/>
      <c r="L219" s="10"/>
    </row>
    <row r="220" spans="11:12" ht="15" customHeight="1" x14ac:dyDescent="0.2">
      <c r="K220" s="9"/>
      <c r="L220" s="10"/>
    </row>
    <row r="221" spans="11:12" ht="15" customHeight="1" x14ac:dyDescent="0.2">
      <c r="K221" s="9"/>
      <c r="L221" s="10"/>
    </row>
    <row r="222" spans="11:12" ht="15" customHeight="1" x14ac:dyDescent="0.2">
      <c r="K222" s="9"/>
      <c r="L222" s="10"/>
    </row>
    <row r="223" spans="11:12" ht="15" customHeight="1" x14ac:dyDescent="0.2">
      <c r="K223" s="9"/>
      <c r="L223" s="10"/>
    </row>
    <row r="224" spans="11:12" ht="15" customHeight="1" x14ac:dyDescent="0.2">
      <c r="K224" s="9"/>
      <c r="L224" s="10"/>
    </row>
    <row r="225" spans="11:12" ht="15" customHeight="1" x14ac:dyDescent="0.2">
      <c r="K225" s="9"/>
      <c r="L225" s="10"/>
    </row>
    <row r="226" spans="11:12" ht="15" customHeight="1" x14ac:dyDescent="0.2">
      <c r="K226" s="9"/>
      <c r="L226" s="10"/>
    </row>
    <row r="227" spans="11:12" ht="15" customHeight="1" x14ac:dyDescent="0.2">
      <c r="K227" s="9"/>
      <c r="L227" s="10"/>
    </row>
    <row r="228" spans="11:12" ht="15" customHeight="1" x14ac:dyDescent="0.2">
      <c r="K228" s="9"/>
      <c r="L228" s="10"/>
    </row>
    <row r="229" spans="11:12" ht="15" customHeight="1" x14ac:dyDescent="0.2">
      <c r="K229" s="9"/>
      <c r="L229" s="10"/>
    </row>
    <row r="230" spans="11:12" ht="15" customHeight="1" x14ac:dyDescent="0.2">
      <c r="K230" s="9"/>
      <c r="L230" s="10"/>
    </row>
    <row r="231" spans="11:12" ht="15" customHeight="1" x14ac:dyDescent="0.2">
      <c r="K231" s="9"/>
      <c r="L231" s="10"/>
    </row>
    <row r="232" spans="11:12" ht="15" customHeight="1" x14ac:dyDescent="0.2">
      <c r="K232" s="9"/>
      <c r="L232" s="10"/>
    </row>
    <row r="233" spans="11:12" ht="15" customHeight="1" x14ac:dyDescent="0.2">
      <c r="K233" s="9"/>
      <c r="L233" s="10"/>
    </row>
    <row r="234" spans="11:12" ht="15" customHeight="1" x14ac:dyDescent="0.2">
      <c r="K234" s="9"/>
      <c r="L234" s="10"/>
    </row>
    <row r="235" spans="11:12" ht="15" customHeight="1" x14ac:dyDescent="0.2">
      <c r="K235" s="9"/>
      <c r="L235" s="10"/>
    </row>
    <row r="236" spans="11:12" ht="15" customHeight="1" x14ac:dyDescent="0.2">
      <c r="K236" s="9"/>
      <c r="L236" s="10"/>
    </row>
    <row r="237" spans="11:12" ht="15" customHeight="1" x14ac:dyDescent="0.2">
      <c r="K237" s="9"/>
      <c r="L237" s="10"/>
    </row>
    <row r="238" spans="11:12" ht="15" customHeight="1" x14ac:dyDescent="0.2">
      <c r="K238" s="9"/>
      <c r="L238" s="10"/>
    </row>
    <row r="239" spans="11:12" ht="15" customHeight="1" x14ac:dyDescent="0.2">
      <c r="K239" s="9"/>
      <c r="L239" s="10"/>
    </row>
    <row r="240" spans="11:12" ht="15" customHeight="1" x14ac:dyDescent="0.2">
      <c r="K240" s="9"/>
      <c r="L240" s="10"/>
    </row>
    <row r="241" spans="11:12" ht="15" customHeight="1" x14ac:dyDescent="0.2">
      <c r="K241" s="9"/>
      <c r="L241" s="10"/>
    </row>
    <row r="242" spans="11:12" ht="15" customHeight="1" x14ac:dyDescent="0.2">
      <c r="K242" s="9"/>
      <c r="L242" s="10"/>
    </row>
    <row r="243" spans="11:12" ht="15" customHeight="1" x14ac:dyDescent="0.2">
      <c r="K243" s="9"/>
      <c r="L243" s="10"/>
    </row>
    <row r="244" spans="11:12" ht="15" customHeight="1" x14ac:dyDescent="0.2">
      <c r="K244" s="9"/>
      <c r="L244" s="10"/>
    </row>
    <row r="245" spans="11:12" ht="15" customHeight="1" x14ac:dyDescent="0.2">
      <c r="K245" s="9"/>
      <c r="L245" s="10"/>
    </row>
    <row r="246" spans="11:12" ht="15" customHeight="1" x14ac:dyDescent="0.2">
      <c r="K246" s="9"/>
      <c r="L246" s="10"/>
    </row>
    <row r="247" spans="11:12" ht="15" customHeight="1" x14ac:dyDescent="0.2">
      <c r="K247" s="9"/>
      <c r="L247" s="10"/>
    </row>
    <row r="248" spans="11:12" ht="15" customHeight="1" x14ac:dyDescent="0.2">
      <c r="K248" s="9"/>
      <c r="L248" s="10"/>
    </row>
    <row r="249" spans="11:12" ht="15" customHeight="1" x14ac:dyDescent="0.2">
      <c r="K249" s="9"/>
      <c r="L249" s="10"/>
    </row>
    <row r="250" spans="11:12" ht="15" customHeight="1" x14ac:dyDescent="0.2">
      <c r="K250" s="9"/>
      <c r="L250" s="10"/>
    </row>
    <row r="251" spans="11:12" ht="15" customHeight="1" x14ac:dyDescent="0.2">
      <c r="K251" s="9"/>
      <c r="L251" s="10"/>
    </row>
    <row r="252" spans="11:12" ht="15" customHeight="1" x14ac:dyDescent="0.2">
      <c r="K252" s="9"/>
      <c r="L252" s="10"/>
    </row>
    <row r="253" spans="11:12" ht="15" customHeight="1" x14ac:dyDescent="0.2">
      <c r="K253" s="9"/>
      <c r="L253" s="10"/>
    </row>
    <row r="254" spans="11:12" ht="15" customHeight="1" x14ac:dyDescent="0.2">
      <c r="K254" s="9"/>
      <c r="L254" s="10"/>
    </row>
    <row r="255" spans="11:12" ht="15" customHeight="1" x14ac:dyDescent="0.2">
      <c r="K255" s="9"/>
      <c r="L255" s="10"/>
    </row>
    <row r="256" spans="11:12" ht="15" customHeight="1" x14ac:dyDescent="0.2">
      <c r="K256" s="9"/>
      <c r="L256" s="10"/>
    </row>
    <row r="257" spans="11:12" ht="15" customHeight="1" x14ac:dyDescent="0.2">
      <c r="K257" s="9"/>
      <c r="L257" s="10"/>
    </row>
    <row r="258" spans="11:12" ht="15" customHeight="1" x14ac:dyDescent="0.2">
      <c r="K258" s="9"/>
      <c r="L258" s="10"/>
    </row>
    <row r="259" spans="11:12" ht="15" customHeight="1" x14ac:dyDescent="0.2">
      <c r="K259" s="9"/>
      <c r="L259" s="10"/>
    </row>
    <row r="260" spans="11:12" ht="15" customHeight="1" x14ac:dyDescent="0.2">
      <c r="K260" s="9"/>
      <c r="L260" s="10"/>
    </row>
    <row r="261" spans="11:12" ht="15" customHeight="1" x14ac:dyDescent="0.2">
      <c r="K261" s="9"/>
      <c r="L261" s="10"/>
    </row>
    <row r="262" spans="11:12" ht="15" customHeight="1" x14ac:dyDescent="0.2">
      <c r="K262" s="9"/>
      <c r="L262" s="10"/>
    </row>
    <row r="263" spans="11:12" ht="15" customHeight="1" x14ac:dyDescent="0.2">
      <c r="K263" s="9"/>
      <c r="L263" s="10"/>
    </row>
    <row r="264" spans="11:12" ht="15" customHeight="1" x14ac:dyDescent="0.2">
      <c r="K264" s="9"/>
      <c r="L264" s="10"/>
    </row>
    <row r="265" spans="11:12" ht="15" customHeight="1" x14ac:dyDescent="0.2">
      <c r="K265" s="9"/>
      <c r="L265" s="10"/>
    </row>
    <row r="266" spans="11:12" ht="15" customHeight="1" x14ac:dyDescent="0.2">
      <c r="K266" s="9"/>
      <c r="L266" s="10"/>
    </row>
    <row r="267" spans="11:12" ht="15" customHeight="1" x14ac:dyDescent="0.2">
      <c r="K267" s="9"/>
      <c r="L267" s="10"/>
    </row>
    <row r="268" spans="11:12" ht="15" customHeight="1" x14ac:dyDescent="0.2">
      <c r="K268" s="9"/>
      <c r="L268" s="10"/>
    </row>
    <row r="269" spans="11:12" ht="15" customHeight="1" x14ac:dyDescent="0.2">
      <c r="K269" s="9"/>
      <c r="L269" s="10"/>
    </row>
    <row r="270" spans="11:12" ht="15" customHeight="1" x14ac:dyDescent="0.2">
      <c r="K270" s="9"/>
      <c r="L270" s="10"/>
    </row>
    <row r="271" spans="11:12" ht="15" customHeight="1" x14ac:dyDescent="0.2">
      <c r="K271" s="9"/>
      <c r="L271" s="10"/>
    </row>
    <row r="272" spans="11:12" ht="15" customHeight="1" x14ac:dyDescent="0.2">
      <c r="K272" s="9"/>
      <c r="L272" s="10"/>
    </row>
    <row r="273" spans="11:12" ht="15" customHeight="1" x14ac:dyDescent="0.2">
      <c r="K273" s="9"/>
      <c r="L273" s="10"/>
    </row>
    <row r="274" spans="11:12" ht="15" customHeight="1" x14ac:dyDescent="0.2">
      <c r="K274" s="9"/>
      <c r="L274" s="10"/>
    </row>
    <row r="275" spans="11:12" ht="15" customHeight="1" x14ac:dyDescent="0.2">
      <c r="K275" s="9"/>
      <c r="L275" s="10"/>
    </row>
    <row r="276" spans="11:12" ht="15" customHeight="1" x14ac:dyDescent="0.2">
      <c r="K276" s="9"/>
      <c r="L276" s="10"/>
    </row>
    <row r="277" spans="11:12" ht="15" customHeight="1" x14ac:dyDescent="0.2">
      <c r="K277" s="9"/>
      <c r="L277" s="10"/>
    </row>
    <row r="278" spans="11:12" ht="15" customHeight="1" x14ac:dyDescent="0.2">
      <c r="K278" s="9"/>
      <c r="L278" s="10"/>
    </row>
    <row r="279" spans="11:12" ht="15" customHeight="1" x14ac:dyDescent="0.2">
      <c r="K279" s="9"/>
      <c r="L279" s="10"/>
    </row>
    <row r="280" spans="11:12" ht="15" customHeight="1" x14ac:dyDescent="0.2">
      <c r="K280" s="9"/>
      <c r="L280" s="10"/>
    </row>
    <row r="281" spans="11:12" ht="15" customHeight="1" x14ac:dyDescent="0.2">
      <c r="K281" s="9"/>
      <c r="L281" s="10"/>
    </row>
    <row r="282" spans="11:12" ht="15" customHeight="1" x14ac:dyDescent="0.2">
      <c r="K282" s="9"/>
      <c r="L282" s="10"/>
    </row>
    <row r="283" spans="11:12" ht="15" customHeight="1" x14ac:dyDescent="0.2">
      <c r="K283" s="9"/>
      <c r="L283" s="10"/>
    </row>
    <row r="284" spans="11:12" ht="15" customHeight="1" x14ac:dyDescent="0.2">
      <c r="K284" s="9"/>
      <c r="L284" s="10"/>
    </row>
    <row r="285" spans="11:12" ht="15" customHeight="1" x14ac:dyDescent="0.2">
      <c r="K285" s="9"/>
      <c r="L285" s="10"/>
    </row>
    <row r="286" spans="11:12" ht="15" customHeight="1" x14ac:dyDescent="0.2">
      <c r="K286" s="9"/>
      <c r="L286" s="10"/>
    </row>
    <row r="287" spans="11:12" ht="15" customHeight="1" x14ac:dyDescent="0.2">
      <c r="K287" s="9"/>
      <c r="L287" s="10"/>
    </row>
    <row r="288" spans="11:12" ht="15" customHeight="1" x14ac:dyDescent="0.2">
      <c r="K288" s="9"/>
      <c r="L288" s="10"/>
    </row>
    <row r="289" spans="11:12" ht="15" customHeight="1" x14ac:dyDescent="0.2">
      <c r="K289" s="9"/>
      <c r="L289" s="10"/>
    </row>
    <row r="290" spans="11:12" ht="15" customHeight="1" x14ac:dyDescent="0.2">
      <c r="K290" s="9"/>
      <c r="L290" s="10"/>
    </row>
    <row r="291" spans="11:12" ht="15" customHeight="1" x14ac:dyDescent="0.2">
      <c r="K291" s="9"/>
      <c r="L291" s="10"/>
    </row>
    <row r="292" spans="11:12" ht="15" customHeight="1" x14ac:dyDescent="0.2">
      <c r="K292" s="9"/>
      <c r="L292" s="10"/>
    </row>
    <row r="293" spans="11:12" ht="15" customHeight="1" x14ac:dyDescent="0.2">
      <c r="K293" s="9"/>
      <c r="L293" s="10"/>
    </row>
    <row r="294" spans="11:12" ht="15" customHeight="1" x14ac:dyDescent="0.2">
      <c r="K294" s="9"/>
      <c r="L294" s="10"/>
    </row>
    <row r="295" spans="11:12" ht="15" customHeight="1" x14ac:dyDescent="0.2">
      <c r="K295" s="9"/>
      <c r="L295" s="10"/>
    </row>
    <row r="296" spans="11:12" ht="15" customHeight="1" x14ac:dyDescent="0.2">
      <c r="K296" s="9"/>
      <c r="L296" s="10"/>
    </row>
    <row r="297" spans="11:12" ht="15" customHeight="1" x14ac:dyDescent="0.2">
      <c r="K297" s="9"/>
      <c r="L297" s="10"/>
    </row>
    <row r="298" spans="11:12" ht="15" customHeight="1" x14ac:dyDescent="0.2">
      <c r="K298" s="9"/>
      <c r="L298" s="10"/>
    </row>
    <row r="299" spans="11:12" ht="15" customHeight="1" x14ac:dyDescent="0.2">
      <c r="K299" s="9"/>
      <c r="L299" s="10"/>
    </row>
    <row r="300" spans="11:12" ht="15" customHeight="1" x14ac:dyDescent="0.2">
      <c r="K300" s="9"/>
      <c r="L300" s="10"/>
    </row>
    <row r="301" spans="11:12" ht="15" customHeight="1" x14ac:dyDescent="0.2">
      <c r="K301" s="9"/>
      <c r="L301" s="10"/>
    </row>
    <row r="302" spans="11:12" ht="15" customHeight="1" x14ac:dyDescent="0.2">
      <c r="K302" s="9"/>
      <c r="L302" s="10"/>
    </row>
    <row r="303" spans="11:12" ht="15" customHeight="1" x14ac:dyDescent="0.2">
      <c r="K303" s="9"/>
      <c r="L303" s="10"/>
    </row>
    <row r="304" spans="11:12" ht="15" customHeight="1" x14ac:dyDescent="0.2">
      <c r="K304" s="9"/>
      <c r="L304" s="10"/>
    </row>
    <row r="305" spans="11:12" ht="15" customHeight="1" x14ac:dyDescent="0.2">
      <c r="K305" s="9"/>
      <c r="L305" s="10"/>
    </row>
    <row r="306" spans="11:12" ht="15" customHeight="1" x14ac:dyDescent="0.2">
      <c r="K306" s="9"/>
      <c r="L306" s="10"/>
    </row>
    <row r="307" spans="11:12" ht="15" customHeight="1" x14ac:dyDescent="0.2">
      <c r="K307" s="9"/>
      <c r="L307" s="10"/>
    </row>
    <row r="308" spans="11:12" ht="15" customHeight="1" x14ac:dyDescent="0.2">
      <c r="K308" s="9"/>
      <c r="L308" s="10"/>
    </row>
    <row r="309" spans="11:12" ht="15" customHeight="1" x14ac:dyDescent="0.2">
      <c r="K309" s="9"/>
      <c r="L309" s="10"/>
    </row>
    <row r="310" spans="11:12" ht="15" customHeight="1" x14ac:dyDescent="0.2">
      <c r="K310" s="9"/>
      <c r="L310" s="10"/>
    </row>
    <row r="311" spans="11:12" ht="15" customHeight="1" x14ac:dyDescent="0.2">
      <c r="K311" s="9"/>
      <c r="L311" s="10"/>
    </row>
    <row r="312" spans="11:12" ht="15" customHeight="1" x14ac:dyDescent="0.2">
      <c r="K312" s="9"/>
      <c r="L312" s="10"/>
    </row>
    <row r="313" spans="11:12" ht="15" customHeight="1" x14ac:dyDescent="0.2">
      <c r="K313" s="9"/>
      <c r="L313" s="10"/>
    </row>
    <row r="314" spans="11:12" ht="15" customHeight="1" x14ac:dyDescent="0.2">
      <c r="K314" s="9"/>
      <c r="L314" s="10"/>
    </row>
    <row r="315" spans="11:12" ht="15" customHeight="1" x14ac:dyDescent="0.2">
      <c r="K315" s="9"/>
      <c r="L315" s="10"/>
    </row>
    <row r="316" spans="11:12" ht="15" customHeight="1" x14ac:dyDescent="0.2">
      <c r="K316" s="9"/>
      <c r="L316" s="10"/>
    </row>
    <row r="317" spans="11:12" ht="15" customHeight="1" x14ac:dyDescent="0.2">
      <c r="K317" s="9"/>
      <c r="L317" s="10"/>
    </row>
    <row r="318" spans="11:12" ht="15" customHeight="1" x14ac:dyDescent="0.2">
      <c r="K318" s="9"/>
      <c r="L318" s="10"/>
    </row>
    <row r="319" spans="11:12" ht="15" customHeight="1" x14ac:dyDescent="0.2">
      <c r="K319" s="9"/>
      <c r="L319" s="10"/>
    </row>
    <row r="320" spans="11:12" ht="15" customHeight="1" x14ac:dyDescent="0.2">
      <c r="K320" s="9"/>
      <c r="L320" s="10"/>
    </row>
    <row r="321" spans="11:12" ht="15" customHeight="1" x14ac:dyDescent="0.2">
      <c r="K321" s="9"/>
      <c r="L321" s="10"/>
    </row>
    <row r="322" spans="11:12" ht="15" customHeight="1" x14ac:dyDescent="0.2">
      <c r="K322" s="9"/>
      <c r="L322" s="10"/>
    </row>
    <row r="323" spans="11:12" ht="15" customHeight="1" x14ac:dyDescent="0.2">
      <c r="K323" s="9"/>
      <c r="L323" s="10"/>
    </row>
    <row r="324" spans="11:12" ht="15" customHeight="1" x14ac:dyDescent="0.2">
      <c r="K324" s="9"/>
      <c r="L324" s="10"/>
    </row>
    <row r="325" spans="11:12" ht="15" customHeight="1" x14ac:dyDescent="0.2">
      <c r="K325" s="9"/>
      <c r="L325" s="10"/>
    </row>
    <row r="326" spans="11:12" ht="15" customHeight="1" x14ac:dyDescent="0.2">
      <c r="K326" s="9"/>
      <c r="L326" s="10"/>
    </row>
    <row r="327" spans="11:12" ht="15" customHeight="1" x14ac:dyDescent="0.2">
      <c r="K327" s="9"/>
      <c r="L327" s="10"/>
    </row>
    <row r="328" spans="11:12" ht="15" customHeight="1" x14ac:dyDescent="0.2">
      <c r="K328" s="9"/>
      <c r="L328" s="10"/>
    </row>
    <row r="329" spans="11:12" ht="15" customHeight="1" x14ac:dyDescent="0.2">
      <c r="K329" s="9"/>
      <c r="L329" s="10"/>
    </row>
    <row r="330" spans="11:12" ht="15" customHeight="1" x14ac:dyDescent="0.2">
      <c r="K330" s="9"/>
      <c r="L330" s="10"/>
    </row>
    <row r="331" spans="11:12" ht="15" customHeight="1" x14ac:dyDescent="0.2">
      <c r="K331" s="9"/>
      <c r="L331" s="10"/>
    </row>
    <row r="332" spans="11:12" ht="15" customHeight="1" x14ac:dyDescent="0.2">
      <c r="K332" s="9"/>
      <c r="L332" s="10"/>
    </row>
    <row r="333" spans="11:12" ht="15" customHeight="1" x14ac:dyDescent="0.2">
      <c r="K333" s="9"/>
      <c r="L333" s="10"/>
    </row>
    <row r="334" spans="11:12" ht="15" customHeight="1" x14ac:dyDescent="0.2">
      <c r="K334" s="9"/>
      <c r="L334" s="10"/>
    </row>
    <row r="335" spans="11:12" ht="15" customHeight="1" x14ac:dyDescent="0.2">
      <c r="K335" s="9"/>
      <c r="L335" s="10"/>
    </row>
    <row r="336" spans="11:12" ht="15" customHeight="1" x14ac:dyDescent="0.2">
      <c r="K336" s="9"/>
      <c r="L336" s="10"/>
    </row>
    <row r="337" spans="11:12" ht="15" customHeight="1" x14ac:dyDescent="0.2">
      <c r="K337" s="9"/>
      <c r="L337" s="10"/>
    </row>
    <row r="338" spans="11:12" ht="15" customHeight="1" x14ac:dyDescent="0.2">
      <c r="K338" s="9"/>
      <c r="L338" s="10"/>
    </row>
    <row r="339" spans="11:12" ht="15" customHeight="1" x14ac:dyDescent="0.2">
      <c r="K339" s="9"/>
      <c r="L339" s="10"/>
    </row>
    <row r="340" spans="11:12" ht="15" customHeight="1" x14ac:dyDescent="0.2">
      <c r="K340" s="9"/>
      <c r="L340" s="10"/>
    </row>
    <row r="341" spans="11:12" ht="15" customHeight="1" x14ac:dyDescent="0.2">
      <c r="K341" s="9"/>
      <c r="L341" s="10"/>
    </row>
    <row r="342" spans="11:12" ht="15" customHeight="1" x14ac:dyDescent="0.2">
      <c r="K342" s="9"/>
      <c r="L342" s="10"/>
    </row>
    <row r="343" spans="11:12" ht="15" customHeight="1" x14ac:dyDescent="0.2">
      <c r="K343" s="9"/>
      <c r="L343" s="10"/>
    </row>
    <row r="344" spans="11:12" ht="15" customHeight="1" x14ac:dyDescent="0.2">
      <c r="K344" s="9"/>
      <c r="L344" s="10"/>
    </row>
    <row r="345" spans="11:12" ht="15" customHeight="1" x14ac:dyDescent="0.2">
      <c r="K345" s="9"/>
      <c r="L345" s="10"/>
    </row>
    <row r="346" spans="11:12" ht="15" customHeight="1" x14ac:dyDescent="0.2">
      <c r="K346" s="9"/>
      <c r="L346" s="10"/>
    </row>
    <row r="347" spans="11:12" ht="15" customHeight="1" x14ac:dyDescent="0.2">
      <c r="K347" s="9"/>
      <c r="L347" s="10"/>
    </row>
    <row r="348" spans="11:12" ht="15" customHeight="1" x14ac:dyDescent="0.2">
      <c r="K348" s="9"/>
      <c r="L348" s="10"/>
    </row>
    <row r="349" spans="11:12" ht="15" customHeight="1" x14ac:dyDescent="0.2">
      <c r="K349" s="9"/>
      <c r="L349" s="10"/>
    </row>
    <row r="350" spans="11:12" ht="15" customHeight="1" x14ac:dyDescent="0.2">
      <c r="K350" s="9"/>
      <c r="L350" s="10"/>
    </row>
    <row r="351" spans="11:12" ht="15" customHeight="1" x14ac:dyDescent="0.2">
      <c r="K351" s="9"/>
      <c r="L351" s="10"/>
    </row>
    <row r="352" spans="11:12" ht="15" customHeight="1" x14ac:dyDescent="0.2">
      <c r="K352" s="9"/>
      <c r="L352" s="10"/>
    </row>
    <row r="353" spans="11:12" ht="15" customHeight="1" x14ac:dyDescent="0.2">
      <c r="K353" s="9"/>
      <c r="L353" s="10"/>
    </row>
    <row r="354" spans="11:12" ht="15" customHeight="1" x14ac:dyDescent="0.2">
      <c r="K354" s="9"/>
      <c r="L354" s="10"/>
    </row>
    <row r="355" spans="11:12" ht="15" customHeight="1" x14ac:dyDescent="0.2">
      <c r="K355" s="9"/>
      <c r="L355" s="10"/>
    </row>
    <row r="356" spans="11:12" ht="15" customHeight="1" x14ac:dyDescent="0.2">
      <c r="K356" s="9"/>
      <c r="L356" s="10"/>
    </row>
    <row r="357" spans="11:12" ht="15" customHeight="1" x14ac:dyDescent="0.2">
      <c r="K357" s="9"/>
      <c r="L357" s="10"/>
    </row>
    <row r="358" spans="11:12" ht="15" customHeight="1" x14ac:dyDescent="0.2">
      <c r="K358" s="9"/>
      <c r="L358" s="10"/>
    </row>
    <row r="359" spans="11:12" ht="15" customHeight="1" x14ac:dyDescent="0.2">
      <c r="K359" s="9"/>
      <c r="L359" s="10"/>
    </row>
    <row r="360" spans="11:12" ht="15" customHeight="1" x14ac:dyDescent="0.2">
      <c r="K360" s="9"/>
      <c r="L360" s="10"/>
    </row>
    <row r="361" spans="11:12" ht="15" customHeight="1" x14ac:dyDescent="0.2">
      <c r="K361" s="9"/>
      <c r="L361" s="10"/>
    </row>
    <row r="362" spans="11:12" ht="15" customHeight="1" x14ac:dyDescent="0.2">
      <c r="K362" s="9"/>
      <c r="L362" s="10"/>
    </row>
    <row r="363" spans="11:12" ht="15" customHeight="1" x14ac:dyDescent="0.2">
      <c r="K363" s="9"/>
      <c r="L363" s="10"/>
    </row>
    <row r="364" spans="11:12" ht="15" customHeight="1" x14ac:dyDescent="0.2">
      <c r="K364" s="9"/>
      <c r="L364" s="10"/>
    </row>
    <row r="365" spans="11:12" ht="15" customHeight="1" x14ac:dyDescent="0.2">
      <c r="K365" s="9"/>
      <c r="L365" s="10"/>
    </row>
    <row r="366" spans="11:12" ht="15" customHeight="1" x14ac:dyDescent="0.2">
      <c r="K366" s="9"/>
      <c r="L366" s="10"/>
    </row>
    <row r="367" spans="11:12" ht="15" customHeight="1" x14ac:dyDescent="0.2">
      <c r="K367" s="9"/>
      <c r="L367" s="10"/>
    </row>
    <row r="368" spans="11:12" ht="15" customHeight="1" x14ac:dyDescent="0.2">
      <c r="K368" s="9"/>
      <c r="L368" s="10"/>
    </row>
    <row r="369" spans="11:12" ht="15" customHeight="1" x14ac:dyDescent="0.2">
      <c r="K369" s="9"/>
      <c r="L369" s="10"/>
    </row>
    <row r="370" spans="11:12" ht="15" customHeight="1" x14ac:dyDescent="0.2">
      <c r="K370" s="9"/>
      <c r="L370" s="10"/>
    </row>
    <row r="371" spans="11:12" ht="15" customHeight="1" x14ac:dyDescent="0.2">
      <c r="K371" s="9"/>
      <c r="L371" s="10"/>
    </row>
    <row r="372" spans="11:12" ht="15" customHeight="1" x14ac:dyDescent="0.2">
      <c r="K372" s="9"/>
      <c r="L372" s="10"/>
    </row>
    <row r="373" spans="11:12" ht="15" customHeight="1" x14ac:dyDescent="0.2">
      <c r="K373" s="9"/>
      <c r="L373" s="10"/>
    </row>
    <row r="374" spans="11:12" ht="15" customHeight="1" x14ac:dyDescent="0.2">
      <c r="K374" s="9"/>
      <c r="L374" s="10"/>
    </row>
    <row r="375" spans="11:12" ht="15" customHeight="1" x14ac:dyDescent="0.2">
      <c r="K375" s="9"/>
      <c r="L375" s="10"/>
    </row>
    <row r="376" spans="11:12" ht="15" customHeight="1" x14ac:dyDescent="0.2">
      <c r="K376" s="9"/>
      <c r="L376" s="10"/>
    </row>
    <row r="377" spans="11:12" ht="15" customHeight="1" x14ac:dyDescent="0.2">
      <c r="K377" s="9"/>
      <c r="L377" s="10"/>
    </row>
    <row r="378" spans="11:12" ht="15" customHeight="1" x14ac:dyDescent="0.2">
      <c r="K378" s="9"/>
      <c r="L378" s="10"/>
    </row>
    <row r="379" spans="11:12" ht="15" customHeight="1" x14ac:dyDescent="0.2">
      <c r="K379" s="9"/>
      <c r="L379" s="10"/>
    </row>
    <row r="380" spans="11:12" ht="15" customHeight="1" x14ac:dyDescent="0.2">
      <c r="K380" s="9"/>
      <c r="L380" s="10"/>
    </row>
    <row r="381" spans="11:12" ht="15" customHeight="1" x14ac:dyDescent="0.2">
      <c r="K381" s="9"/>
      <c r="L381" s="10"/>
    </row>
    <row r="382" spans="11:12" ht="15" customHeight="1" x14ac:dyDescent="0.2">
      <c r="K382" s="9"/>
      <c r="L382" s="10"/>
    </row>
    <row r="383" spans="11:12" ht="15" customHeight="1" x14ac:dyDescent="0.2">
      <c r="K383" s="9"/>
      <c r="L383" s="10"/>
    </row>
    <row r="384" spans="11:12" ht="15" customHeight="1" x14ac:dyDescent="0.2">
      <c r="K384" s="9"/>
      <c r="L384" s="10"/>
    </row>
    <row r="385" spans="11:12" ht="15" customHeight="1" x14ac:dyDescent="0.2">
      <c r="K385" s="9"/>
      <c r="L385" s="10"/>
    </row>
    <row r="386" spans="11:12" ht="15" customHeight="1" x14ac:dyDescent="0.2">
      <c r="K386" s="9"/>
      <c r="L386" s="10"/>
    </row>
    <row r="387" spans="11:12" ht="15" customHeight="1" x14ac:dyDescent="0.2">
      <c r="K387" s="9"/>
      <c r="L387" s="10"/>
    </row>
    <row r="388" spans="11:12" ht="15" customHeight="1" x14ac:dyDescent="0.2">
      <c r="K388" s="9"/>
      <c r="L388" s="10"/>
    </row>
    <row r="389" spans="11:12" ht="15" customHeight="1" x14ac:dyDescent="0.2">
      <c r="K389" s="9"/>
      <c r="L389" s="10"/>
    </row>
    <row r="390" spans="11:12" ht="15" customHeight="1" x14ac:dyDescent="0.2">
      <c r="K390" s="9"/>
      <c r="L390" s="10"/>
    </row>
    <row r="391" spans="11:12" ht="15" customHeight="1" x14ac:dyDescent="0.2">
      <c r="K391" s="9"/>
      <c r="L391" s="10"/>
    </row>
    <row r="392" spans="11:12" ht="15" customHeight="1" x14ac:dyDescent="0.2">
      <c r="K392" s="9"/>
      <c r="L392" s="10"/>
    </row>
    <row r="393" spans="11:12" ht="15" customHeight="1" x14ac:dyDescent="0.2">
      <c r="K393" s="9"/>
      <c r="L393" s="10"/>
    </row>
    <row r="394" spans="11:12" ht="15" customHeight="1" x14ac:dyDescent="0.2">
      <c r="K394" s="9"/>
      <c r="L394" s="10"/>
    </row>
    <row r="395" spans="11:12" ht="15" customHeight="1" x14ac:dyDescent="0.2">
      <c r="K395" s="9"/>
      <c r="L395" s="10"/>
    </row>
    <row r="396" spans="11:12" ht="15" customHeight="1" x14ac:dyDescent="0.2">
      <c r="K396" s="9"/>
      <c r="L396" s="10"/>
    </row>
    <row r="397" spans="11:12" ht="15" customHeight="1" x14ac:dyDescent="0.2">
      <c r="K397" s="9"/>
      <c r="L397" s="10"/>
    </row>
    <row r="398" spans="11:12" ht="15" customHeight="1" x14ac:dyDescent="0.2">
      <c r="K398" s="9"/>
      <c r="L398" s="10"/>
    </row>
    <row r="399" spans="11:12" ht="15" customHeight="1" x14ac:dyDescent="0.2">
      <c r="K399" s="9"/>
      <c r="L399" s="10"/>
    </row>
    <row r="400" spans="11:12" ht="15" customHeight="1" x14ac:dyDescent="0.2">
      <c r="K400" s="9"/>
      <c r="L400" s="10"/>
    </row>
    <row r="401" spans="11:12" ht="15" customHeight="1" x14ac:dyDescent="0.2">
      <c r="K401" s="9"/>
      <c r="L401" s="10"/>
    </row>
    <row r="402" spans="11:12" ht="15" customHeight="1" x14ac:dyDescent="0.2">
      <c r="K402" s="9"/>
      <c r="L402" s="10"/>
    </row>
    <row r="403" spans="11:12" ht="15" customHeight="1" x14ac:dyDescent="0.2">
      <c r="K403" s="9"/>
      <c r="L403" s="10"/>
    </row>
    <row r="404" spans="11:12" ht="15" customHeight="1" x14ac:dyDescent="0.2">
      <c r="K404" s="9"/>
      <c r="L404" s="10"/>
    </row>
    <row r="405" spans="11:12" ht="15" customHeight="1" x14ac:dyDescent="0.2">
      <c r="K405" s="9"/>
      <c r="L405" s="10"/>
    </row>
    <row r="406" spans="11:12" ht="15" customHeight="1" x14ac:dyDescent="0.2">
      <c r="K406" s="9"/>
      <c r="L406" s="10"/>
    </row>
    <row r="407" spans="11:12" ht="15" customHeight="1" x14ac:dyDescent="0.2">
      <c r="K407" s="9"/>
      <c r="L407" s="10"/>
    </row>
    <row r="408" spans="11:12" ht="15" customHeight="1" x14ac:dyDescent="0.2">
      <c r="K408" s="9"/>
      <c r="L408" s="10"/>
    </row>
    <row r="409" spans="11:12" ht="15" customHeight="1" x14ac:dyDescent="0.2">
      <c r="K409" s="9"/>
      <c r="L409" s="10"/>
    </row>
    <row r="410" spans="11:12" ht="15" customHeight="1" x14ac:dyDescent="0.2">
      <c r="K410" s="9"/>
      <c r="L410" s="10"/>
    </row>
    <row r="411" spans="11:12" ht="15" customHeight="1" x14ac:dyDescent="0.2">
      <c r="K411" s="9"/>
      <c r="L411" s="10"/>
    </row>
    <row r="412" spans="11:12" ht="15" customHeight="1" x14ac:dyDescent="0.2">
      <c r="K412" s="9"/>
      <c r="L412" s="10"/>
    </row>
    <row r="413" spans="11:12" ht="15" customHeight="1" x14ac:dyDescent="0.2">
      <c r="K413" s="9"/>
      <c r="L413" s="10"/>
    </row>
    <row r="414" spans="11:12" ht="15" customHeight="1" x14ac:dyDescent="0.2">
      <c r="K414" s="9"/>
      <c r="L414" s="10"/>
    </row>
    <row r="415" spans="11:12" ht="15" customHeight="1" x14ac:dyDescent="0.2">
      <c r="K415" s="9"/>
      <c r="L415" s="10"/>
    </row>
    <row r="416" spans="11:12" ht="15" customHeight="1" x14ac:dyDescent="0.2">
      <c r="K416" s="9"/>
      <c r="L416" s="10"/>
    </row>
    <row r="417" spans="11:12" ht="15" customHeight="1" x14ac:dyDescent="0.2">
      <c r="K417" s="9"/>
      <c r="L417" s="10"/>
    </row>
    <row r="418" spans="11:12" ht="15" customHeight="1" x14ac:dyDescent="0.2">
      <c r="K418" s="9"/>
      <c r="L418" s="10"/>
    </row>
    <row r="419" spans="11:12" ht="15" customHeight="1" x14ac:dyDescent="0.2">
      <c r="K419" s="9"/>
      <c r="L419" s="10"/>
    </row>
    <row r="420" spans="11:12" ht="15" customHeight="1" x14ac:dyDescent="0.2">
      <c r="K420" s="9"/>
      <c r="L420" s="10"/>
    </row>
    <row r="421" spans="11:12" ht="15" customHeight="1" x14ac:dyDescent="0.2">
      <c r="K421" s="9"/>
      <c r="L421" s="10"/>
    </row>
    <row r="422" spans="11:12" ht="15" customHeight="1" x14ac:dyDescent="0.2">
      <c r="K422" s="9"/>
      <c r="L422" s="10"/>
    </row>
    <row r="423" spans="11:12" ht="15" customHeight="1" x14ac:dyDescent="0.2">
      <c r="K423" s="9"/>
      <c r="L423" s="10"/>
    </row>
    <row r="424" spans="11:12" ht="15" customHeight="1" x14ac:dyDescent="0.2">
      <c r="K424" s="9"/>
      <c r="L424" s="10"/>
    </row>
    <row r="425" spans="11:12" ht="15" customHeight="1" x14ac:dyDescent="0.2">
      <c r="K425" s="9"/>
      <c r="L425" s="10"/>
    </row>
    <row r="426" spans="11:12" ht="15" customHeight="1" x14ac:dyDescent="0.2">
      <c r="K426" s="9"/>
      <c r="L426" s="10"/>
    </row>
    <row r="427" spans="11:12" ht="15" customHeight="1" x14ac:dyDescent="0.2">
      <c r="K427" s="9"/>
      <c r="L427" s="10"/>
    </row>
    <row r="428" spans="11:12" ht="15" customHeight="1" x14ac:dyDescent="0.2">
      <c r="K428" s="9"/>
      <c r="L428" s="10"/>
    </row>
    <row r="429" spans="11:12" ht="15" customHeight="1" x14ac:dyDescent="0.2">
      <c r="K429" s="9"/>
      <c r="L429" s="10"/>
    </row>
    <row r="430" spans="11:12" ht="15" customHeight="1" x14ac:dyDescent="0.2">
      <c r="K430" s="9"/>
      <c r="L430" s="10"/>
    </row>
    <row r="431" spans="11:12" ht="15" customHeight="1" x14ac:dyDescent="0.2">
      <c r="K431" s="9"/>
      <c r="L431" s="10"/>
    </row>
    <row r="432" spans="11:12" ht="15" customHeight="1" x14ac:dyDescent="0.2">
      <c r="K432" s="9"/>
      <c r="L432" s="10"/>
    </row>
    <row r="433" spans="11:12" ht="15" customHeight="1" x14ac:dyDescent="0.2">
      <c r="K433" s="9"/>
      <c r="L433" s="10"/>
    </row>
    <row r="434" spans="11:12" ht="15" customHeight="1" x14ac:dyDescent="0.2">
      <c r="K434" s="9"/>
      <c r="L434" s="10"/>
    </row>
    <row r="435" spans="11:12" ht="15" customHeight="1" x14ac:dyDescent="0.2">
      <c r="K435" s="9"/>
      <c r="L435" s="10"/>
    </row>
    <row r="436" spans="11:12" ht="15" customHeight="1" x14ac:dyDescent="0.2">
      <c r="K436" s="9"/>
      <c r="L436" s="10"/>
    </row>
    <row r="437" spans="11:12" ht="15" customHeight="1" x14ac:dyDescent="0.2">
      <c r="K437" s="9"/>
      <c r="L437" s="10"/>
    </row>
    <row r="438" spans="11:12" ht="15" customHeight="1" x14ac:dyDescent="0.2">
      <c r="K438" s="9"/>
      <c r="L438" s="10"/>
    </row>
    <row r="439" spans="11:12" ht="15" customHeight="1" x14ac:dyDescent="0.2">
      <c r="K439" s="9"/>
      <c r="L439" s="10"/>
    </row>
    <row r="440" spans="11:12" ht="15" customHeight="1" x14ac:dyDescent="0.2">
      <c r="K440" s="9"/>
      <c r="L440" s="10"/>
    </row>
    <row r="441" spans="11:12" ht="15" customHeight="1" x14ac:dyDescent="0.2">
      <c r="K441" s="9"/>
      <c r="L441" s="10"/>
    </row>
    <row r="442" spans="11:12" ht="15" customHeight="1" x14ac:dyDescent="0.2">
      <c r="K442" s="9"/>
      <c r="L442" s="10"/>
    </row>
    <row r="443" spans="11:12" ht="15" customHeight="1" x14ac:dyDescent="0.2">
      <c r="K443" s="9"/>
      <c r="L443" s="10"/>
    </row>
    <row r="444" spans="11:12" ht="15" customHeight="1" x14ac:dyDescent="0.2">
      <c r="K444" s="9"/>
      <c r="L444" s="10"/>
    </row>
    <row r="445" spans="11:12" ht="15" customHeight="1" x14ac:dyDescent="0.2">
      <c r="K445" s="9"/>
      <c r="L445" s="10"/>
    </row>
    <row r="446" spans="11:12" ht="15" customHeight="1" x14ac:dyDescent="0.2">
      <c r="K446" s="9"/>
      <c r="L446" s="10"/>
    </row>
    <row r="447" spans="11:12" ht="15" customHeight="1" x14ac:dyDescent="0.2">
      <c r="K447" s="9"/>
      <c r="L447" s="10"/>
    </row>
    <row r="448" spans="11:12" ht="15" customHeight="1" x14ac:dyDescent="0.2">
      <c r="K448" s="9"/>
      <c r="L448" s="10"/>
    </row>
    <row r="449" spans="11:12" ht="15" customHeight="1" x14ac:dyDescent="0.2">
      <c r="K449" s="9"/>
      <c r="L449" s="10"/>
    </row>
    <row r="450" spans="11:12" ht="15" customHeight="1" x14ac:dyDescent="0.2">
      <c r="K450" s="9"/>
      <c r="L450" s="10"/>
    </row>
    <row r="451" spans="11:12" ht="15" customHeight="1" x14ac:dyDescent="0.2">
      <c r="K451" s="9"/>
      <c r="L451" s="10"/>
    </row>
    <row r="452" spans="11:12" ht="15" customHeight="1" x14ac:dyDescent="0.2">
      <c r="K452" s="9"/>
      <c r="L452" s="10"/>
    </row>
    <row r="453" spans="11:12" ht="15" customHeight="1" x14ac:dyDescent="0.2">
      <c r="K453" s="9"/>
      <c r="L453" s="10"/>
    </row>
    <row r="454" spans="11:12" ht="15" customHeight="1" x14ac:dyDescent="0.2">
      <c r="K454" s="9"/>
      <c r="L454" s="10"/>
    </row>
    <row r="455" spans="11:12" ht="15" customHeight="1" x14ac:dyDescent="0.2">
      <c r="K455" s="9"/>
      <c r="L455" s="10"/>
    </row>
    <row r="456" spans="11:12" ht="15" customHeight="1" x14ac:dyDescent="0.2">
      <c r="K456" s="9"/>
      <c r="L456" s="10"/>
    </row>
    <row r="457" spans="11:12" ht="15" customHeight="1" x14ac:dyDescent="0.2">
      <c r="K457" s="9"/>
      <c r="L457" s="10"/>
    </row>
    <row r="458" spans="11:12" ht="15" customHeight="1" x14ac:dyDescent="0.2">
      <c r="K458" s="9"/>
      <c r="L458" s="10"/>
    </row>
    <row r="459" spans="11:12" ht="15" customHeight="1" x14ac:dyDescent="0.2">
      <c r="K459" s="9"/>
      <c r="L459" s="10"/>
    </row>
    <row r="460" spans="11:12" ht="15" customHeight="1" x14ac:dyDescent="0.2">
      <c r="K460" s="9"/>
      <c r="L460" s="10"/>
    </row>
    <row r="461" spans="11:12" ht="15" customHeight="1" x14ac:dyDescent="0.2">
      <c r="K461" s="9"/>
      <c r="L461" s="10"/>
    </row>
    <row r="462" spans="11:12" ht="15" customHeight="1" x14ac:dyDescent="0.2">
      <c r="K462" s="9"/>
      <c r="L462" s="10"/>
    </row>
    <row r="463" spans="11:12" ht="15" customHeight="1" x14ac:dyDescent="0.2">
      <c r="K463" s="9"/>
      <c r="L463" s="10"/>
    </row>
    <row r="464" spans="11:12" ht="15" customHeight="1" x14ac:dyDescent="0.2">
      <c r="K464" s="9"/>
      <c r="L464" s="10"/>
    </row>
    <row r="465" spans="11:12" ht="15" customHeight="1" x14ac:dyDescent="0.2">
      <c r="K465" s="9"/>
      <c r="L465" s="10"/>
    </row>
    <row r="466" spans="11:12" ht="15" customHeight="1" x14ac:dyDescent="0.2">
      <c r="K466" s="9"/>
      <c r="L466" s="10"/>
    </row>
    <row r="467" spans="11:12" ht="15" customHeight="1" x14ac:dyDescent="0.2">
      <c r="K467" s="9"/>
      <c r="L467" s="10"/>
    </row>
    <row r="468" spans="11:12" ht="15" customHeight="1" x14ac:dyDescent="0.2">
      <c r="K468" s="9"/>
      <c r="L468" s="10"/>
    </row>
    <row r="469" spans="11:12" ht="15" customHeight="1" x14ac:dyDescent="0.2">
      <c r="K469" s="9"/>
      <c r="L469" s="10"/>
    </row>
    <row r="470" spans="11:12" ht="15" customHeight="1" x14ac:dyDescent="0.2">
      <c r="K470" s="9"/>
      <c r="L470" s="10"/>
    </row>
    <row r="471" spans="11:12" ht="15" customHeight="1" x14ac:dyDescent="0.2">
      <c r="K471" s="9"/>
      <c r="L471" s="10"/>
    </row>
    <row r="472" spans="11:12" ht="15" customHeight="1" x14ac:dyDescent="0.2">
      <c r="K472" s="9"/>
      <c r="L472" s="10"/>
    </row>
    <row r="473" spans="11:12" ht="15" customHeight="1" x14ac:dyDescent="0.2">
      <c r="K473" s="9"/>
      <c r="L473" s="10"/>
    </row>
    <row r="474" spans="11:12" ht="15" customHeight="1" x14ac:dyDescent="0.2">
      <c r="K474" s="9"/>
      <c r="L474" s="10"/>
    </row>
    <row r="475" spans="11:12" ht="15" customHeight="1" x14ac:dyDescent="0.2">
      <c r="K475" s="9"/>
      <c r="L475" s="10"/>
    </row>
    <row r="476" spans="11:12" ht="15" customHeight="1" x14ac:dyDescent="0.2">
      <c r="K476" s="9"/>
      <c r="L476" s="10"/>
    </row>
    <row r="477" spans="11:12" ht="15" customHeight="1" x14ac:dyDescent="0.2">
      <c r="K477" s="9"/>
      <c r="L477" s="10"/>
    </row>
    <row r="478" spans="11:12" ht="15" customHeight="1" x14ac:dyDescent="0.2">
      <c r="K478" s="9"/>
      <c r="L478" s="10"/>
    </row>
    <row r="479" spans="11:12" ht="15" customHeight="1" x14ac:dyDescent="0.2">
      <c r="K479" s="9"/>
      <c r="L479" s="10"/>
    </row>
    <row r="480" spans="11:12" ht="15" customHeight="1" x14ac:dyDescent="0.2">
      <c r="K480" s="9"/>
      <c r="L480" s="10"/>
    </row>
    <row r="481" spans="11:12" ht="15" customHeight="1" x14ac:dyDescent="0.2">
      <c r="K481" s="9"/>
      <c r="L481" s="10"/>
    </row>
    <row r="482" spans="11:12" ht="15" customHeight="1" x14ac:dyDescent="0.2">
      <c r="K482" s="9"/>
      <c r="L482" s="10"/>
    </row>
    <row r="483" spans="11:12" ht="15" customHeight="1" x14ac:dyDescent="0.2">
      <c r="K483" s="9"/>
      <c r="L483" s="10"/>
    </row>
    <row r="484" spans="11:12" ht="15" customHeight="1" x14ac:dyDescent="0.2">
      <c r="K484" s="9"/>
      <c r="L484" s="10"/>
    </row>
    <row r="485" spans="11:12" ht="15" customHeight="1" x14ac:dyDescent="0.2">
      <c r="K485" s="9"/>
      <c r="L485" s="10"/>
    </row>
    <row r="486" spans="11:12" ht="15" customHeight="1" x14ac:dyDescent="0.2">
      <c r="K486" s="9"/>
      <c r="L486" s="10"/>
    </row>
    <row r="487" spans="11:12" ht="15" customHeight="1" x14ac:dyDescent="0.2">
      <c r="K487" s="9"/>
      <c r="L487" s="10"/>
    </row>
    <row r="488" spans="11:12" ht="15" customHeight="1" x14ac:dyDescent="0.2">
      <c r="K488" s="9"/>
      <c r="L488" s="10"/>
    </row>
    <row r="489" spans="11:12" ht="15" customHeight="1" x14ac:dyDescent="0.2">
      <c r="K489" s="9"/>
      <c r="L489" s="10"/>
    </row>
    <row r="490" spans="11:12" ht="15" customHeight="1" x14ac:dyDescent="0.2">
      <c r="K490" s="9"/>
      <c r="L490" s="10"/>
    </row>
    <row r="491" spans="11:12" ht="15" customHeight="1" x14ac:dyDescent="0.2">
      <c r="K491" s="9"/>
      <c r="L491" s="10"/>
    </row>
    <row r="492" spans="11:12" ht="15" customHeight="1" x14ac:dyDescent="0.2">
      <c r="K492" s="9"/>
      <c r="L492" s="10"/>
    </row>
    <row r="493" spans="11:12" ht="15" customHeight="1" x14ac:dyDescent="0.2">
      <c r="K493" s="9"/>
      <c r="L493" s="10"/>
    </row>
    <row r="494" spans="11:12" ht="15" customHeight="1" x14ac:dyDescent="0.2">
      <c r="K494" s="9"/>
      <c r="L494" s="10"/>
    </row>
    <row r="495" spans="11:12" ht="15" customHeight="1" x14ac:dyDescent="0.2">
      <c r="K495" s="9"/>
      <c r="L495" s="10"/>
    </row>
    <row r="496" spans="11:12" ht="15" customHeight="1" x14ac:dyDescent="0.2">
      <c r="K496" s="9"/>
      <c r="L496" s="10"/>
    </row>
    <row r="497" spans="11:12" ht="15" customHeight="1" x14ac:dyDescent="0.2">
      <c r="K497" s="9"/>
      <c r="L497" s="10"/>
    </row>
    <row r="498" spans="11:12" ht="15" customHeight="1" x14ac:dyDescent="0.2">
      <c r="K498" s="9"/>
      <c r="L498" s="10"/>
    </row>
    <row r="499" spans="11:12" ht="15" customHeight="1" x14ac:dyDescent="0.2">
      <c r="K499" s="9"/>
      <c r="L499" s="10"/>
    </row>
    <row r="500" spans="11:12" ht="15" customHeight="1" x14ac:dyDescent="0.2">
      <c r="K500" s="9"/>
      <c r="L500" s="10"/>
    </row>
    <row r="501" spans="11:12" ht="15" customHeight="1" x14ac:dyDescent="0.2">
      <c r="K501" s="9"/>
      <c r="L501" s="10"/>
    </row>
    <row r="502" spans="11:12" ht="15" customHeight="1" x14ac:dyDescent="0.2">
      <c r="K502" s="9"/>
      <c r="L502" s="10"/>
    </row>
    <row r="503" spans="11:12" ht="15" customHeight="1" x14ac:dyDescent="0.2">
      <c r="K503" s="9"/>
      <c r="L503" s="10"/>
    </row>
    <row r="504" spans="11:12" ht="15" customHeight="1" x14ac:dyDescent="0.2">
      <c r="K504" s="9"/>
      <c r="L504" s="10"/>
    </row>
    <row r="505" spans="11:12" ht="15" customHeight="1" x14ac:dyDescent="0.2">
      <c r="K505" s="9"/>
      <c r="L505" s="10"/>
    </row>
    <row r="506" spans="11:12" ht="15" customHeight="1" x14ac:dyDescent="0.2">
      <c r="K506" s="9"/>
      <c r="L506" s="10"/>
    </row>
    <row r="507" spans="11:12" ht="15" customHeight="1" x14ac:dyDescent="0.2">
      <c r="K507" s="9"/>
      <c r="L507" s="10"/>
    </row>
    <row r="508" spans="11:12" ht="15" customHeight="1" x14ac:dyDescent="0.2">
      <c r="K508" s="9"/>
      <c r="L508" s="10"/>
    </row>
    <row r="509" spans="11:12" ht="15" customHeight="1" x14ac:dyDescent="0.2">
      <c r="K509" s="9"/>
      <c r="L509" s="10"/>
    </row>
    <row r="510" spans="11:12" ht="15" customHeight="1" x14ac:dyDescent="0.2">
      <c r="K510" s="9"/>
      <c r="L510" s="10"/>
    </row>
    <row r="511" spans="11:12" ht="15" customHeight="1" x14ac:dyDescent="0.2">
      <c r="K511" s="9"/>
      <c r="L511" s="10"/>
    </row>
    <row r="512" spans="11:12" ht="15" customHeight="1" x14ac:dyDescent="0.2">
      <c r="K512" s="9"/>
      <c r="L512" s="10"/>
    </row>
    <row r="513" spans="11:12" ht="15" customHeight="1" x14ac:dyDescent="0.2">
      <c r="K513" s="9"/>
      <c r="L513" s="10"/>
    </row>
    <row r="514" spans="11:12" ht="15" customHeight="1" x14ac:dyDescent="0.2">
      <c r="K514" s="9"/>
      <c r="L514" s="10"/>
    </row>
    <row r="515" spans="11:12" ht="15" customHeight="1" x14ac:dyDescent="0.2">
      <c r="K515" s="9"/>
      <c r="L515" s="10"/>
    </row>
    <row r="516" spans="11:12" ht="15" customHeight="1" x14ac:dyDescent="0.2">
      <c r="K516" s="9"/>
      <c r="L516" s="10"/>
    </row>
    <row r="517" spans="11:12" ht="15" customHeight="1" x14ac:dyDescent="0.2">
      <c r="K517" s="9"/>
      <c r="L517" s="10"/>
    </row>
    <row r="518" spans="11:12" ht="15" customHeight="1" x14ac:dyDescent="0.2">
      <c r="K518" s="9"/>
      <c r="L518" s="10"/>
    </row>
    <row r="519" spans="11:12" ht="15" customHeight="1" x14ac:dyDescent="0.2">
      <c r="K519" s="9"/>
      <c r="L519" s="10"/>
    </row>
    <row r="520" spans="11:12" ht="15" customHeight="1" x14ac:dyDescent="0.2">
      <c r="K520" s="9"/>
      <c r="L520" s="10"/>
    </row>
    <row r="521" spans="11:12" ht="15" customHeight="1" x14ac:dyDescent="0.2">
      <c r="K521" s="9"/>
      <c r="L521" s="10"/>
    </row>
    <row r="522" spans="11:12" ht="15" customHeight="1" x14ac:dyDescent="0.2">
      <c r="K522" s="9"/>
      <c r="L522" s="10"/>
    </row>
    <row r="523" spans="11:12" ht="15" customHeight="1" x14ac:dyDescent="0.2">
      <c r="K523" s="9"/>
      <c r="L523" s="10"/>
    </row>
    <row r="524" spans="11:12" ht="15" customHeight="1" x14ac:dyDescent="0.2">
      <c r="K524" s="9"/>
      <c r="L524" s="10"/>
    </row>
    <row r="525" spans="11:12" ht="15" customHeight="1" x14ac:dyDescent="0.2">
      <c r="K525" s="9"/>
      <c r="L525" s="10"/>
    </row>
    <row r="526" spans="11:12" ht="15" customHeight="1" x14ac:dyDescent="0.2">
      <c r="K526" s="9"/>
      <c r="L526" s="10"/>
    </row>
    <row r="527" spans="11:12" ht="15" customHeight="1" x14ac:dyDescent="0.2">
      <c r="K527" s="9"/>
      <c r="L527" s="10"/>
    </row>
    <row r="528" spans="11:12" ht="15" customHeight="1" x14ac:dyDescent="0.2">
      <c r="K528" s="9"/>
      <c r="L528" s="10"/>
    </row>
    <row r="529" spans="11:12" ht="15" customHeight="1" x14ac:dyDescent="0.2">
      <c r="K529" s="9"/>
      <c r="L529" s="10"/>
    </row>
    <row r="530" spans="11:12" ht="15" customHeight="1" x14ac:dyDescent="0.2">
      <c r="K530" s="9"/>
      <c r="L530" s="10"/>
    </row>
    <row r="531" spans="11:12" ht="15" customHeight="1" x14ac:dyDescent="0.2">
      <c r="K531" s="9"/>
      <c r="L531" s="10"/>
    </row>
    <row r="532" spans="11:12" ht="15" customHeight="1" x14ac:dyDescent="0.2">
      <c r="K532" s="9"/>
      <c r="L532" s="10"/>
    </row>
    <row r="533" spans="11:12" ht="15" customHeight="1" x14ac:dyDescent="0.2">
      <c r="K533" s="9"/>
      <c r="L533" s="10"/>
    </row>
    <row r="534" spans="11:12" ht="15" customHeight="1" x14ac:dyDescent="0.2">
      <c r="K534" s="9"/>
      <c r="L534" s="10"/>
    </row>
    <row r="535" spans="11:12" ht="15" customHeight="1" x14ac:dyDescent="0.2">
      <c r="K535" s="9"/>
      <c r="L535" s="10"/>
    </row>
    <row r="536" spans="11:12" ht="15" customHeight="1" x14ac:dyDescent="0.2">
      <c r="K536" s="9"/>
      <c r="L536" s="10"/>
    </row>
    <row r="537" spans="11:12" ht="15" customHeight="1" x14ac:dyDescent="0.2">
      <c r="K537" s="9"/>
      <c r="L537" s="10"/>
    </row>
    <row r="538" spans="11:12" ht="15" customHeight="1" x14ac:dyDescent="0.2">
      <c r="K538" s="9"/>
      <c r="L538" s="10"/>
    </row>
    <row r="539" spans="11:12" ht="15" customHeight="1" x14ac:dyDescent="0.2">
      <c r="K539" s="9"/>
      <c r="L539" s="10"/>
    </row>
    <row r="540" spans="11:12" ht="15" customHeight="1" x14ac:dyDescent="0.2">
      <c r="K540" s="9"/>
      <c r="L540" s="10"/>
    </row>
    <row r="541" spans="11:12" ht="15" customHeight="1" x14ac:dyDescent="0.2">
      <c r="K541" s="9"/>
      <c r="L541" s="10"/>
    </row>
    <row r="542" spans="11:12" ht="15" customHeight="1" x14ac:dyDescent="0.2">
      <c r="K542" s="9"/>
      <c r="L542" s="10"/>
    </row>
    <row r="543" spans="11:12" ht="15" customHeight="1" x14ac:dyDescent="0.2">
      <c r="K543" s="9"/>
      <c r="L543" s="10"/>
    </row>
    <row r="544" spans="11:12" ht="15" customHeight="1" x14ac:dyDescent="0.2">
      <c r="K544" s="9"/>
      <c r="L544" s="10"/>
    </row>
    <row r="545" spans="11:12" ht="15" customHeight="1" x14ac:dyDescent="0.2">
      <c r="K545" s="9"/>
      <c r="L545" s="10"/>
    </row>
    <row r="546" spans="11:12" ht="15" customHeight="1" x14ac:dyDescent="0.2">
      <c r="K546" s="9"/>
      <c r="L546" s="10"/>
    </row>
    <row r="547" spans="11:12" ht="15" customHeight="1" x14ac:dyDescent="0.2">
      <c r="K547" s="9"/>
      <c r="L547" s="10"/>
    </row>
    <row r="548" spans="11:12" ht="15" customHeight="1" x14ac:dyDescent="0.2">
      <c r="K548" s="9"/>
      <c r="L548" s="10"/>
    </row>
    <row r="549" spans="11:12" ht="15" customHeight="1" x14ac:dyDescent="0.2">
      <c r="K549" s="9"/>
      <c r="L549" s="10"/>
    </row>
    <row r="550" spans="11:12" ht="15" customHeight="1" x14ac:dyDescent="0.2">
      <c r="K550" s="9"/>
      <c r="L550" s="10"/>
    </row>
    <row r="551" spans="11:12" ht="15" customHeight="1" x14ac:dyDescent="0.2">
      <c r="K551" s="9"/>
      <c r="L551" s="10"/>
    </row>
    <row r="552" spans="11:12" ht="15" customHeight="1" x14ac:dyDescent="0.2">
      <c r="K552" s="9"/>
      <c r="L552" s="10"/>
    </row>
    <row r="553" spans="11:12" ht="15" customHeight="1" x14ac:dyDescent="0.2">
      <c r="K553" s="9"/>
      <c r="L553" s="10"/>
    </row>
    <row r="554" spans="11:12" ht="15" customHeight="1" x14ac:dyDescent="0.2">
      <c r="K554" s="9"/>
      <c r="L554" s="10"/>
    </row>
    <row r="555" spans="11:12" ht="15" customHeight="1" x14ac:dyDescent="0.2">
      <c r="K555" s="9"/>
      <c r="L555" s="10"/>
    </row>
    <row r="556" spans="11:12" ht="15" customHeight="1" x14ac:dyDescent="0.2">
      <c r="K556" s="9"/>
      <c r="L556" s="10"/>
    </row>
    <row r="557" spans="11:12" ht="15" customHeight="1" x14ac:dyDescent="0.2">
      <c r="K557" s="9"/>
      <c r="L557" s="10"/>
    </row>
    <row r="558" spans="11:12" ht="15" customHeight="1" x14ac:dyDescent="0.2">
      <c r="K558" s="9"/>
      <c r="L558" s="10"/>
    </row>
    <row r="559" spans="11:12" ht="15" customHeight="1" x14ac:dyDescent="0.2">
      <c r="K559" s="9"/>
      <c r="L559" s="10"/>
    </row>
    <row r="560" spans="11:12" ht="15" customHeight="1" x14ac:dyDescent="0.2">
      <c r="K560" s="9"/>
      <c r="L560" s="10"/>
    </row>
    <row r="561" spans="11:12" ht="15" customHeight="1" x14ac:dyDescent="0.2">
      <c r="K561" s="9"/>
      <c r="L561" s="10"/>
    </row>
    <row r="562" spans="11:12" ht="15" customHeight="1" x14ac:dyDescent="0.2">
      <c r="K562" s="9"/>
      <c r="L562" s="10"/>
    </row>
    <row r="563" spans="11:12" ht="15" customHeight="1" x14ac:dyDescent="0.2">
      <c r="K563" s="9"/>
      <c r="L563" s="10"/>
    </row>
    <row r="564" spans="11:12" ht="15" customHeight="1" x14ac:dyDescent="0.2">
      <c r="K564" s="9"/>
      <c r="L564" s="10"/>
    </row>
    <row r="565" spans="11:12" ht="15" customHeight="1" x14ac:dyDescent="0.2">
      <c r="K565" s="9"/>
      <c r="L565" s="10"/>
    </row>
    <row r="566" spans="11:12" ht="15" customHeight="1" x14ac:dyDescent="0.2">
      <c r="K566" s="9"/>
      <c r="L566" s="10"/>
    </row>
    <row r="567" spans="11:12" ht="15" customHeight="1" x14ac:dyDescent="0.2">
      <c r="K567" s="9"/>
      <c r="L567" s="10"/>
    </row>
    <row r="568" spans="11:12" ht="15" customHeight="1" x14ac:dyDescent="0.2">
      <c r="K568" s="9"/>
      <c r="L568" s="10"/>
    </row>
    <row r="569" spans="11:12" ht="15" customHeight="1" x14ac:dyDescent="0.2">
      <c r="K569" s="9"/>
      <c r="L569" s="10"/>
    </row>
    <row r="570" spans="11:12" ht="15" customHeight="1" x14ac:dyDescent="0.2">
      <c r="K570" s="9"/>
      <c r="L570" s="10"/>
    </row>
    <row r="571" spans="11:12" ht="15" customHeight="1" x14ac:dyDescent="0.2">
      <c r="K571" s="9"/>
      <c r="L571" s="10"/>
    </row>
    <row r="572" spans="11:12" ht="15" customHeight="1" x14ac:dyDescent="0.2">
      <c r="K572" s="9"/>
      <c r="L572" s="10"/>
    </row>
    <row r="573" spans="11:12" ht="15" customHeight="1" x14ac:dyDescent="0.2">
      <c r="K573" s="9"/>
      <c r="L573" s="10"/>
    </row>
    <row r="574" spans="11:12" ht="15" customHeight="1" x14ac:dyDescent="0.2">
      <c r="K574" s="9"/>
      <c r="L574" s="10"/>
    </row>
    <row r="575" spans="11:12" ht="15" customHeight="1" x14ac:dyDescent="0.2">
      <c r="K575" s="9"/>
      <c r="L575" s="10"/>
    </row>
    <row r="576" spans="11:12" ht="15" customHeight="1" x14ac:dyDescent="0.2">
      <c r="K576" s="9"/>
      <c r="L576" s="10"/>
    </row>
    <row r="577" spans="11:12" ht="15" customHeight="1" x14ac:dyDescent="0.2">
      <c r="K577" s="9"/>
      <c r="L577" s="10"/>
    </row>
    <row r="578" spans="11:12" ht="15" customHeight="1" x14ac:dyDescent="0.2">
      <c r="K578" s="9"/>
      <c r="L578" s="10"/>
    </row>
    <row r="579" spans="11:12" ht="15" customHeight="1" x14ac:dyDescent="0.2">
      <c r="K579" s="9"/>
      <c r="L579" s="10"/>
    </row>
    <row r="580" spans="11:12" ht="15" customHeight="1" x14ac:dyDescent="0.2">
      <c r="K580" s="9"/>
      <c r="L580" s="10"/>
    </row>
    <row r="581" spans="11:12" ht="15" customHeight="1" x14ac:dyDescent="0.2">
      <c r="K581" s="9"/>
      <c r="L581" s="10"/>
    </row>
    <row r="582" spans="11:12" ht="15" customHeight="1" x14ac:dyDescent="0.2">
      <c r="K582" s="9"/>
      <c r="L582" s="10"/>
    </row>
    <row r="583" spans="11:12" ht="15" customHeight="1" x14ac:dyDescent="0.2">
      <c r="K583" s="9"/>
      <c r="L583" s="10"/>
    </row>
    <row r="584" spans="11:12" ht="15" customHeight="1" x14ac:dyDescent="0.2">
      <c r="K584" s="9"/>
      <c r="L584" s="10"/>
    </row>
    <row r="585" spans="11:12" ht="15" customHeight="1" x14ac:dyDescent="0.2">
      <c r="K585" s="9"/>
      <c r="L585" s="10"/>
    </row>
    <row r="586" spans="11:12" ht="15" customHeight="1" x14ac:dyDescent="0.2">
      <c r="K586" s="9"/>
      <c r="L586" s="10"/>
    </row>
    <row r="587" spans="11:12" ht="15" customHeight="1" x14ac:dyDescent="0.2">
      <c r="K587" s="9"/>
      <c r="L587" s="10"/>
    </row>
    <row r="588" spans="11:12" ht="15" customHeight="1" x14ac:dyDescent="0.2">
      <c r="K588" s="9"/>
      <c r="L588" s="10"/>
    </row>
    <row r="589" spans="11:12" ht="15" customHeight="1" x14ac:dyDescent="0.2">
      <c r="K589" s="9"/>
      <c r="L589" s="10"/>
    </row>
    <row r="590" spans="11:12" ht="15" customHeight="1" x14ac:dyDescent="0.2">
      <c r="K590" s="9"/>
      <c r="L590" s="10"/>
    </row>
    <row r="591" spans="11:12" ht="15" customHeight="1" x14ac:dyDescent="0.2">
      <c r="K591" s="9"/>
      <c r="L591" s="10"/>
    </row>
    <row r="592" spans="11:12" ht="15" customHeight="1" x14ac:dyDescent="0.2">
      <c r="K592" s="9"/>
      <c r="L592" s="10"/>
    </row>
    <row r="593" spans="11:12" ht="15" customHeight="1" x14ac:dyDescent="0.2">
      <c r="K593" s="9"/>
      <c r="L593" s="10"/>
    </row>
    <row r="594" spans="11:12" ht="15" customHeight="1" x14ac:dyDescent="0.2">
      <c r="K594" s="9"/>
      <c r="L594" s="10"/>
    </row>
    <row r="595" spans="11:12" ht="15" customHeight="1" x14ac:dyDescent="0.2">
      <c r="K595" s="9"/>
      <c r="L595" s="10"/>
    </row>
    <row r="596" spans="11:12" ht="15" customHeight="1" x14ac:dyDescent="0.2">
      <c r="K596" s="9"/>
      <c r="L596" s="10"/>
    </row>
    <row r="597" spans="11:12" ht="15" customHeight="1" x14ac:dyDescent="0.2">
      <c r="K597" s="9"/>
      <c r="L597" s="10"/>
    </row>
    <row r="598" spans="11:12" ht="15" customHeight="1" x14ac:dyDescent="0.2">
      <c r="K598" s="9"/>
      <c r="L598" s="10"/>
    </row>
    <row r="599" spans="11:12" ht="15" customHeight="1" x14ac:dyDescent="0.2">
      <c r="K599" s="9"/>
      <c r="L599" s="10"/>
    </row>
    <row r="600" spans="11:12" ht="15" customHeight="1" x14ac:dyDescent="0.2">
      <c r="K600" s="9"/>
      <c r="L600" s="10"/>
    </row>
    <row r="601" spans="11:12" ht="15" customHeight="1" x14ac:dyDescent="0.2">
      <c r="K601" s="9"/>
      <c r="L601" s="10"/>
    </row>
    <row r="602" spans="11:12" ht="15" customHeight="1" x14ac:dyDescent="0.2">
      <c r="K602" s="9"/>
      <c r="L602" s="10"/>
    </row>
    <row r="603" spans="11:12" ht="15" customHeight="1" x14ac:dyDescent="0.2">
      <c r="K603" s="9"/>
      <c r="L603" s="10"/>
    </row>
    <row r="604" spans="11:12" ht="15" customHeight="1" x14ac:dyDescent="0.2">
      <c r="K604" s="9"/>
      <c r="L604" s="10"/>
    </row>
    <row r="605" spans="11:12" ht="15" customHeight="1" x14ac:dyDescent="0.2">
      <c r="K605" s="9"/>
      <c r="L605" s="10"/>
    </row>
    <row r="606" spans="11:12" ht="15" customHeight="1" x14ac:dyDescent="0.2">
      <c r="K606" s="9"/>
      <c r="L606" s="10"/>
    </row>
    <row r="607" spans="11:12" ht="15" customHeight="1" x14ac:dyDescent="0.2">
      <c r="K607" s="9"/>
      <c r="L607" s="10"/>
    </row>
    <row r="608" spans="11:12" ht="15" customHeight="1" x14ac:dyDescent="0.2">
      <c r="K608" s="9"/>
      <c r="L608" s="10"/>
    </row>
    <row r="609" spans="11:12" ht="15" customHeight="1" x14ac:dyDescent="0.2">
      <c r="K609" s="9"/>
      <c r="L609" s="10"/>
    </row>
    <row r="610" spans="11:12" ht="15" customHeight="1" x14ac:dyDescent="0.2">
      <c r="K610" s="9"/>
      <c r="L610" s="10"/>
    </row>
    <row r="611" spans="11:12" ht="15" customHeight="1" x14ac:dyDescent="0.2">
      <c r="K611" s="9"/>
      <c r="L611" s="10"/>
    </row>
    <row r="612" spans="11:12" ht="15" customHeight="1" x14ac:dyDescent="0.2">
      <c r="K612" s="9"/>
      <c r="L612" s="10"/>
    </row>
    <row r="613" spans="11:12" ht="15" customHeight="1" x14ac:dyDescent="0.2">
      <c r="K613" s="9"/>
      <c r="L613" s="10"/>
    </row>
    <row r="614" spans="11:12" ht="15" customHeight="1" x14ac:dyDescent="0.2">
      <c r="K614" s="9"/>
      <c r="L614" s="10"/>
    </row>
    <row r="615" spans="11:12" ht="15" customHeight="1" x14ac:dyDescent="0.2">
      <c r="K615" s="9"/>
      <c r="L615" s="10"/>
    </row>
    <row r="616" spans="11:12" ht="15" customHeight="1" x14ac:dyDescent="0.2">
      <c r="K616" s="9"/>
      <c r="L616" s="10"/>
    </row>
    <row r="617" spans="11:12" ht="15" customHeight="1" x14ac:dyDescent="0.2">
      <c r="K617" s="9"/>
      <c r="L617" s="10"/>
    </row>
    <row r="618" spans="11:12" ht="15" customHeight="1" x14ac:dyDescent="0.2">
      <c r="K618" s="9"/>
      <c r="L618" s="10"/>
    </row>
    <row r="619" spans="11:12" ht="15" customHeight="1" x14ac:dyDescent="0.2">
      <c r="K619" s="9"/>
      <c r="L619" s="10"/>
    </row>
    <row r="620" spans="11:12" ht="15" customHeight="1" x14ac:dyDescent="0.2">
      <c r="K620" s="9"/>
      <c r="L620" s="10"/>
    </row>
    <row r="621" spans="11:12" ht="15" customHeight="1" x14ac:dyDescent="0.2">
      <c r="K621" s="9"/>
      <c r="L621" s="10"/>
    </row>
    <row r="622" spans="11:12" ht="15" customHeight="1" x14ac:dyDescent="0.2">
      <c r="K622" s="9"/>
      <c r="L622" s="10"/>
    </row>
    <row r="623" spans="11:12" ht="15" customHeight="1" x14ac:dyDescent="0.2">
      <c r="K623" s="9"/>
      <c r="L623" s="10"/>
    </row>
    <row r="624" spans="11:12" ht="15" customHeight="1" x14ac:dyDescent="0.2">
      <c r="K624" s="9"/>
      <c r="L624" s="10"/>
    </row>
    <row r="625" spans="11:12" ht="15" customHeight="1" x14ac:dyDescent="0.2">
      <c r="K625" s="9"/>
      <c r="L625" s="10"/>
    </row>
    <row r="626" spans="11:12" ht="15" customHeight="1" x14ac:dyDescent="0.2">
      <c r="K626" s="9"/>
      <c r="L626" s="10"/>
    </row>
    <row r="627" spans="11:12" ht="15" customHeight="1" x14ac:dyDescent="0.2">
      <c r="K627" s="9"/>
      <c r="L627" s="10"/>
    </row>
    <row r="628" spans="11:12" ht="15" customHeight="1" x14ac:dyDescent="0.2">
      <c r="K628" s="9"/>
      <c r="L628" s="10"/>
    </row>
    <row r="629" spans="11:12" ht="15" customHeight="1" x14ac:dyDescent="0.2">
      <c r="K629" s="9"/>
      <c r="L629" s="10"/>
    </row>
    <row r="630" spans="11:12" ht="15" customHeight="1" x14ac:dyDescent="0.2">
      <c r="K630" s="9"/>
      <c r="L630" s="10"/>
    </row>
    <row r="631" spans="11:12" ht="15" customHeight="1" x14ac:dyDescent="0.2">
      <c r="K631" s="9"/>
      <c r="L631" s="10"/>
    </row>
    <row r="632" spans="11:12" ht="15" customHeight="1" x14ac:dyDescent="0.2">
      <c r="K632" s="9"/>
      <c r="L632" s="10"/>
    </row>
    <row r="633" spans="11:12" ht="15" customHeight="1" x14ac:dyDescent="0.2">
      <c r="K633" s="9"/>
      <c r="L633" s="10"/>
    </row>
    <row r="634" spans="11:12" ht="15" customHeight="1" x14ac:dyDescent="0.2">
      <c r="K634" s="9"/>
      <c r="L634" s="10"/>
    </row>
    <row r="635" spans="11:12" ht="15" customHeight="1" x14ac:dyDescent="0.2">
      <c r="K635" s="9"/>
      <c r="L635" s="10"/>
    </row>
    <row r="636" spans="11:12" ht="15" customHeight="1" x14ac:dyDescent="0.2">
      <c r="K636" s="9"/>
      <c r="L636" s="10"/>
    </row>
    <row r="637" spans="11:12" ht="15" customHeight="1" x14ac:dyDescent="0.2">
      <c r="K637" s="9"/>
      <c r="L637" s="10"/>
    </row>
    <row r="638" spans="11:12" ht="15" customHeight="1" x14ac:dyDescent="0.2">
      <c r="K638" s="9"/>
      <c r="L638" s="10"/>
    </row>
    <row r="639" spans="11:12" ht="15" customHeight="1" x14ac:dyDescent="0.2">
      <c r="K639" s="9"/>
      <c r="L639" s="10"/>
    </row>
    <row r="640" spans="11:12" ht="15" customHeight="1" x14ac:dyDescent="0.2">
      <c r="K640" s="9"/>
      <c r="L640" s="10"/>
    </row>
    <row r="641" spans="11:12" ht="15" customHeight="1" x14ac:dyDescent="0.2">
      <c r="K641" s="9"/>
      <c r="L641" s="10"/>
    </row>
    <row r="642" spans="11:12" ht="15" customHeight="1" x14ac:dyDescent="0.2">
      <c r="K642" s="9"/>
      <c r="L642" s="10"/>
    </row>
    <row r="643" spans="11:12" ht="15" customHeight="1" x14ac:dyDescent="0.2">
      <c r="K643" s="9"/>
      <c r="L643" s="10"/>
    </row>
    <row r="644" spans="11:12" ht="15" customHeight="1" x14ac:dyDescent="0.2">
      <c r="K644" s="9"/>
      <c r="L644" s="10"/>
    </row>
    <row r="645" spans="11:12" ht="15" customHeight="1" x14ac:dyDescent="0.2">
      <c r="K645" s="9"/>
      <c r="L645" s="10"/>
    </row>
    <row r="646" spans="11:12" ht="15" customHeight="1" x14ac:dyDescent="0.2">
      <c r="K646" s="9"/>
      <c r="L646" s="10"/>
    </row>
    <row r="647" spans="11:12" ht="15" customHeight="1" x14ac:dyDescent="0.2">
      <c r="K647" s="9"/>
      <c r="L647" s="10"/>
    </row>
    <row r="648" spans="11:12" ht="15" customHeight="1" x14ac:dyDescent="0.2">
      <c r="K648" s="9"/>
      <c r="L648" s="10"/>
    </row>
    <row r="649" spans="11:12" ht="15" customHeight="1" x14ac:dyDescent="0.2">
      <c r="K649" s="9"/>
      <c r="L649" s="10"/>
    </row>
    <row r="650" spans="11:12" ht="15" customHeight="1" x14ac:dyDescent="0.2">
      <c r="K650" s="9"/>
      <c r="L650" s="10"/>
    </row>
    <row r="651" spans="11:12" ht="15" customHeight="1" x14ac:dyDescent="0.2">
      <c r="K651" s="9"/>
      <c r="L651" s="10"/>
    </row>
    <row r="652" spans="11:12" ht="15" customHeight="1" x14ac:dyDescent="0.2">
      <c r="K652" s="9"/>
      <c r="L652" s="10"/>
    </row>
    <row r="653" spans="11:12" ht="15" customHeight="1" x14ac:dyDescent="0.2">
      <c r="K653" s="9"/>
      <c r="L653" s="10"/>
    </row>
    <row r="654" spans="11:12" ht="15" customHeight="1" x14ac:dyDescent="0.2">
      <c r="K654" s="9"/>
      <c r="L654" s="10"/>
    </row>
    <row r="655" spans="11:12" ht="15" customHeight="1" x14ac:dyDescent="0.2">
      <c r="K655" s="9"/>
      <c r="L655" s="10"/>
    </row>
    <row r="656" spans="11:12" ht="15" customHeight="1" x14ac:dyDescent="0.2">
      <c r="K656" s="9"/>
      <c r="L656" s="10"/>
    </row>
    <row r="657" spans="11:12" ht="15" customHeight="1" x14ac:dyDescent="0.2">
      <c r="K657" s="9"/>
      <c r="L657" s="10"/>
    </row>
    <row r="658" spans="11:12" ht="15" customHeight="1" x14ac:dyDescent="0.2">
      <c r="K658" s="9"/>
      <c r="L658" s="10"/>
    </row>
    <row r="659" spans="11:12" ht="15" customHeight="1" x14ac:dyDescent="0.2">
      <c r="K659" s="9"/>
      <c r="L659" s="10"/>
    </row>
    <row r="660" spans="11:12" ht="15" customHeight="1" x14ac:dyDescent="0.2">
      <c r="K660" s="9"/>
      <c r="L660" s="10"/>
    </row>
    <row r="661" spans="11:12" ht="15" customHeight="1" x14ac:dyDescent="0.2">
      <c r="K661" s="9"/>
      <c r="L661" s="10"/>
    </row>
    <row r="662" spans="11:12" ht="15" customHeight="1" x14ac:dyDescent="0.2">
      <c r="K662" s="9"/>
      <c r="L662" s="10"/>
    </row>
    <row r="663" spans="11:12" ht="15" customHeight="1" x14ac:dyDescent="0.2">
      <c r="K663" s="9"/>
      <c r="L663" s="10"/>
    </row>
    <row r="664" spans="11:12" ht="15" customHeight="1" x14ac:dyDescent="0.2">
      <c r="K664" s="9"/>
      <c r="L664" s="10"/>
    </row>
    <row r="665" spans="11:12" ht="15" customHeight="1" x14ac:dyDescent="0.2">
      <c r="K665" s="9"/>
      <c r="L665" s="10"/>
    </row>
    <row r="666" spans="11:12" ht="15" customHeight="1" x14ac:dyDescent="0.2">
      <c r="K666" s="9"/>
      <c r="L666" s="10"/>
    </row>
    <row r="667" spans="11:12" ht="15" customHeight="1" x14ac:dyDescent="0.2">
      <c r="K667" s="9"/>
      <c r="L667" s="10"/>
    </row>
    <row r="668" spans="11:12" ht="15" customHeight="1" x14ac:dyDescent="0.2">
      <c r="K668" s="9"/>
      <c r="L668" s="10"/>
    </row>
    <row r="669" spans="11:12" ht="15" customHeight="1" x14ac:dyDescent="0.2">
      <c r="K669" s="9"/>
      <c r="L669" s="10"/>
    </row>
    <row r="670" spans="11:12" ht="15" customHeight="1" x14ac:dyDescent="0.2">
      <c r="K670" s="9"/>
      <c r="L670" s="10"/>
    </row>
    <row r="671" spans="11:12" ht="15" customHeight="1" x14ac:dyDescent="0.2">
      <c r="K671" s="9"/>
      <c r="L671" s="10"/>
    </row>
    <row r="672" spans="11:12" ht="15" customHeight="1" x14ac:dyDescent="0.2">
      <c r="K672" s="9"/>
      <c r="L672" s="10"/>
    </row>
    <row r="673" spans="11:12" ht="15" customHeight="1" x14ac:dyDescent="0.2">
      <c r="K673" s="9"/>
      <c r="L673" s="10"/>
    </row>
    <row r="674" spans="11:12" ht="15" customHeight="1" x14ac:dyDescent="0.2">
      <c r="K674" s="9"/>
      <c r="L674" s="10"/>
    </row>
    <row r="675" spans="11:12" ht="15" customHeight="1" x14ac:dyDescent="0.2">
      <c r="K675" s="9"/>
      <c r="L675" s="10"/>
    </row>
    <row r="676" spans="11:12" ht="15" customHeight="1" x14ac:dyDescent="0.2">
      <c r="K676" s="9"/>
      <c r="L676" s="10"/>
    </row>
    <row r="677" spans="11:12" ht="15" customHeight="1" x14ac:dyDescent="0.2">
      <c r="K677" s="9"/>
      <c r="L677" s="10"/>
    </row>
    <row r="678" spans="11:12" ht="15" customHeight="1" x14ac:dyDescent="0.2">
      <c r="K678" s="9"/>
      <c r="L678" s="10"/>
    </row>
    <row r="679" spans="11:12" ht="15" customHeight="1" x14ac:dyDescent="0.2">
      <c r="K679" s="9"/>
      <c r="L679" s="10"/>
    </row>
    <row r="680" spans="11:12" ht="15" customHeight="1" x14ac:dyDescent="0.2">
      <c r="K680" s="9"/>
      <c r="L680" s="10"/>
    </row>
    <row r="681" spans="11:12" ht="15" customHeight="1" x14ac:dyDescent="0.2">
      <c r="K681" s="9"/>
      <c r="L681" s="10"/>
    </row>
    <row r="682" spans="11:12" ht="15" customHeight="1" x14ac:dyDescent="0.2">
      <c r="K682" s="9"/>
      <c r="L682" s="10"/>
    </row>
    <row r="683" spans="11:12" ht="15" customHeight="1" x14ac:dyDescent="0.2">
      <c r="K683" s="9"/>
      <c r="L683" s="10"/>
    </row>
    <row r="684" spans="11:12" ht="15" customHeight="1" x14ac:dyDescent="0.2">
      <c r="K684" s="9"/>
      <c r="L684" s="10"/>
    </row>
    <row r="685" spans="11:12" ht="15" customHeight="1" x14ac:dyDescent="0.2">
      <c r="K685" s="9"/>
      <c r="L685" s="10"/>
    </row>
    <row r="686" spans="11:12" ht="15" customHeight="1" x14ac:dyDescent="0.2">
      <c r="K686" s="9"/>
      <c r="L686" s="10"/>
    </row>
    <row r="687" spans="11:12" ht="15" customHeight="1" x14ac:dyDescent="0.2">
      <c r="K687" s="9"/>
      <c r="L687" s="10"/>
    </row>
    <row r="688" spans="11:12" ht="15" customHeight="1" x14ac:dyDescent="0.2">
      <c r="K688" s="9"/>
      <c r="L688" s="10"/>
    </row>
    <row r="689" spans="11:12" ht="15" customHeight="1" x14ac:dyDescent="0.2">
      <c r="K689" s="9"/>
      <c r="L689" s="10"/>
    </row>
    <row r="690" spans="11:12" ht="15" customHeight="1" x14ac:dyDescent="0.2">
      <c r="K690" s="9"/>
      <c r="L690" s="10"/>
    </row>
    <row r="691" spans="11:12" ht="15" customHeight="1" x14ac:dyDescent="0.2">
      <c r="K691" s="9"/>
      <c r="L691" s="10"/>
    </row>
    <row r="692" spans="11:12" ht="15" customHeight="1" x14ac:dyDescent="0.2">
      <c r="K692" s="9"/>
      <c r="L692" s="10"/>
    </row>
    <row r="693" spans="11:12" ht="15" customHeight="1" x14ac:dyDescent="0.2">
      <c r="K693" s="9"/>
      <c r="L693" s="10"/>
    </row>
    <row r="694" spans="11:12" ht="15" customHeight="1" x14ac:dyDescent="0.2">
      <c r="K694" s="9"/>
      <c r="L694" s="10"/>
    </row>
    <row r="695" spans="11:12" ht="15" customHeight="1" x14ac:dyDescent="0.2">
      <c r="K695" s="9"/>
      <c r="L695" s="10"/>
    </row>
    <row r="696" spans="11:12" ht="15" customHeight="1" x14ac:dyDescent="0.2">
      <c r="K696" s="9"/>
      <c r="L696" s="10"/>
    </row>
    <row r="697" spans="11:12" ht="15" customHeight="1" x14ac:dyDescent="0.2">
      <c r="K697" s="9"/>
      <c r="L697" s="10"/>
    </row>
    <row r="698" spans="11:12" ht="15" customHeight="1" x14ac:dyDescent="0.2">
      <c r="K698" s="9"/>
      <c r="L698" s="10"/>
    </row>
    <row r="699" spans="11:12" ht="15" customHeight="1" x14ac:dyDescent="0.2">
      <c r="K699" s="9"/>
      <c r="L699" s="10"/>
    </row>
    <row r="700" spans="11:12" ht="15" customHeight="1" x14ac:dyDescent="0.2">
      <c r="K700" s="9"/>
      <c r="L700" s="10"/>
    </row>
    <row r="701" spans="11:12" ht="15" customHeight="1" x14ac:dyDescent="0.2">
      <c r="K701" s="9"/>
      <c r="L701" s="10"/>
    </row>
    <row r="702" spans="11:12" ht="15" customHeight="1" x14ac:dyDescent="0.2">
      <c r="K702" s="9"/>
      <c r="L702" s="10"/>
    </row>
    <row r="703" spans="11:12" ht="15" customHeight="1" x14ac:dyDescent="0.2">
      <c r="K703" s="9"/>
      <c r="L703" s="10"/>
    </row>
    <row r="704" spans="11:12" ht="15" customHeight="1" x14ac:dyDescent="0.2">
      <c r="K704" s="9"/>
      <c r="L704" s="10"/>
    </row>
    <row r="705" spans="11:12" ht="15" customHeight="1" x14ac:dyDescent="0.2">
      <c r="K705" s="9"/>
      <c r="L705" s="10"/>
    </row>
    <row r="706" spans="11:12" ht="15" customHeight="1" x14ac:dyDescent="0.2">
      <c r="K706" s="9"/>
      <c r="L706" s="10"/>
    </row>
    <row r="707" spans="11:12" ht="15" customHeight="1" x14ac:dyDescent="0.2">
      <c r="K707" s="9"/>
      <c r="L707" s="10"/>
    </row>
    <row r="708" spans="11:12" ht="15" customHeight="1" x14ac:dyDescent="0.2">
      <c r="K708" s="9"/>
      <c r="L708" s="10"/>
    </row>
    <row r="709" spans="11:12" ht="15" customHeight="1" x14ac:dyDescent="0.2">
      <c r="K709" s="9"/>
      <c r="L709" s="10"/>
    </row>
    <row r="710" spans="11:12" ht="15" customHeight="1" x14ac:dyDescent="0.2">
      <c r="K710" s="9"/>
      <c r="L710" s="10"/>
    </row>
    <row r="711" spans="11:12" ht="15" customHeight="1" x14ac:dyDescent="0.2">
      <c r="K711" s="9"/>
      <c r="L711" s="10"/>
    </row>
    <row r="712" spans="11:12" ht="15" customHeight="1" x14ac:dyDescent="0.2">
      <c r="K712" s="9"/>
      <c r="L712" s="10"/>
    </row>
    <row r="713" spans="11:12" ht="15" customHeight="1" x14ac:dyDescent="0.2">
      <c r="K713" s="9"/>
      <c r="L713" s="10"/>
    </row>
    <row r="714" spans="11:12" ht="15" customHeight="1" x14ac:dyDescent="0.2">
      <c r="K714" s="9"/>
      <c r="L714" s="10"/>
    </row>
    <row r="715" spans="11:12" ht="15" customHeight="1" x14ac:dyDescent="0.2">
      <c r="K715" s="9"/>
      <c r="L715" s="10"/>
    </row>
    <row r="716" spans="11:12" ht="15" customHeight="1" x14ac:dyDescent="0.2">
      <c r="K716" s="9"/>
      <c r="L716" s="10"/>
    </row>
    <row r="717" spans="11:12" ht="15" customHeight="1" x14ac:dyDescent="0.2">
      <c r="K717" s="9"/>
      <c r="L717" s="10"/>
    </row>
    <row r="718" spans="11:12" ht="15" customHeight="1" x14ac:dyDescent="0.2">
      <c r="K718" s="9"/>
      <c r="L718" s="10"/>
    </row>
    <row r="719" spans="11:12" ht="15" customHeight="1" x14ac:dyDescent="0.2">
      <c r="K719" s="9"/>
      <c r="L719" s="10"/>
    </row>
    <row r="720" spans="11:12" ht="15" customHeight="1" x14ac:dyDescent="0.2">
      <c r="K720" s="9"/>
      <c r="L720" s="10"/>
    </row>
    <row r="721" spans="11:12" ht="15" customHeight="1" x14ac:dyDescent="0.2">
      <c r="K721" s="9"/>
      <c r="L721" s="10"/>
    </row>
    <row r="722" spans="11:12" ht="15" customHeight="1" x14ac:dyDescent="0.2">
      <c r="K722" s="9"/>
      <c r="L722" s="10"/>
    </row>
    <row r="723" spans="11:12" ht="15" customHeight="1" x14ac:dyDescent="0.2">
      <c r="K723" s="9"/>
      <c r="L723" s="10"/>
    </row>
    <row r="724" spans="11:12" ht="15" customHeight="1" x14ac:dyDescent="0.2">
      <c r="K724" s="9"/>
      <c r="L724" s="10"/>
    </row>
    <row r="725" spans="11:12" ht="15" customHeight="1" x14ac:dyDescent="0.2">
      <c r="K725" s="9"/>
      <c r="L725" s="10"/>
    </row>
    <row r="726" spans="11:12" ht="15" customHeight="1" x14ac:dyDescent="0.2">
      <c r="K726" s="9"/>
      <c r="L726" s="10"/>
    </row>
    <row r="727" spans="11:12" ht="15" customHeight="1" x14ac:dyDescent="0.2">
      <c r="K727" s="9"/>
      <c r="L727" s="10"/>
    </row>
    <row r="728" spans="11:12" ht="15" customHeight="1" x14ac:dyDescent="0.2">
      <c r="K728" s="9"/>
      <c r="L728" s="10"/>
    </row>
    <row r="729" spans="11:12" ht="15" customHeight="1" x14ac:dyDescent="0.2">
      <c r="K729" s="9"/>
      <c r="L729" s="10"/>
    </row>
    <row r="730" spans="11:12" ht="15" customHeight="1" x14ac:dyDescent="0.2">
      <c r="K730" s="9"/>
      <c r="L730" s="10"/>
    </row>
    <row r="731" spans="11:12" ht="15" customHeight="1" x14ac:dyDescent="0.2">
      <c r="K731" s="9"/>
      <c r="L731" s="10"/>
    </row>
    <row r="732" spans="11:12" ht="15" customHeight="1" x14ac:dyDescent="0.2">
      <c r="K732" s="9"/>
      <c r="L732" s="10"/>
    </row>
    <row r="733" spans="11:12" ht="15" customHeight="1" x14ac:dyDescent="0.2">
      <c r="K733" s="9"/>
      <c r="L733" s="10"/>
    </row>
    <row r="734" spans="11:12" ht="15" customHeight="1" x14ac:dyDescent="0.2">
      <c r="K734" s="9"/>
      <c r="L734" s="10"/>
    </row>
    <row r="735" spans="11:12" ht="15" customHeight="1" x14ac:dyDescent="0.2">
      <c r="K735" s="9"/>
      <c r="L735" s="10"/>
    </row>
    <row r="736" spans="11:12" ht="15" customHeight="1" x14ac:dyDescent="0.2">
      <c r="K736" s="9"/>
      <c r="L736" s="10"/>
    </row>
    <row r="737" spans="11:12" ht="15" customHeight="1" x14ac:dyDescent="0.2">
      <c r="K737" s="9"/>
      <c r="L737" s="10"/>
    </row>
    <row r="738" spans="11:12" ht="15" customHeight="1" x14ac:dyDescent="0.2">
      <c r="K738" s="9"/>
      <c r="L738" s="10"/>
    </row>
    <row r="739" spans="11:12" ht="15" customHeight="1" x14ac:dyDescent="0.2">
      <c r="K739" s="9"/>
      <c r="L739" s="10"/>
    </row>
    <row r="740" spans="11:12" ht="15" customHeight="1" x14ac:dyDescent="0.2">
      <c r="K740" s="9"/>
      <c r="L740" s="10"/>
    </row>
    <row r="741" spans="11:12" ht="15" customHeight="1" x14ac:dyDescent="0.2">
      <c r="K741" s="9"/>
      <c r="L741" s="10"/>
    </row>
    <row r="742" spans="11:12" ht="15" customHeight="1" x14ac:dyDescent="0.2">
      <c r="K742" s="9"/>
      <c r="L742" s="10"/>
    </row>
    <row r="743" spans="11:12" ht="15" customHeight="1" x14ac:dyDescent="0.2">
      <c r="K743" s="9"/>
      <c r="L743" s="10"/>
    </row>
    <row r="744" spans="11:12" ht="15" customHeight="1" x14ac:dyDescent="0.2">
      <c r="K744" s="9"/>
      <c r="L744" s="10"/>
    </row>
    <row r="745" spans="11:12" ht="15" customHeight="1" x14ac:dyDescent="0.2">
      <c r="K745" s="9"/>
      <c r="L745" s="10"/>
    </row>
    <row r="746" spans="11:12" ht="15" customHeight="1" x14ac:dyDescent="0.2">
      <c r="K746" s="9"/>
      <c r="L746" s="10"/>
    </row>
    <row r="747" spans="11:12" ht="15" customHeight="1" x14ac:dyDescent="0.2">
      <c r="K747" s="9"/>
      <c r="L747" s="10"/>
    </row>
    <row r="748" spans="11:12" ht="15" customHeight="1" x14ac:dyDescent="0.2">
      <c r="K748" s="9"/>
      <c r="L748" s="10"/>
    </row>
    <row r="749" spans="11:12" ht="15" customHeight="1" x14ac:dyDescent="0.2">
      <c r="K749" s="9"/>
      <c r="L749" s="10"/>
    </row>
    <row r="750" spans="11:12" ht="15" customHeight="1" x14ac:dyDescent="0.2">
      <c r="K750" s="9"/>
      <c r="L750" s="10"/>
    </row>
    <row r="751" spans="11:12" ht="15" customHeight="1" x14ac:dyDescent="0.2">
      <c r="K751" s="9"/>
      <c r="L751" s="10"/>
    </row>
    <row r="752" spans="11:12" ht="15" customHeight="1" x14ac:dyDescent="0.2">
      <c r="K752" s="9"/>
      <c r="L752" s="10"/>
    </row>
    <row r="753" spans="11:12" ht="15" customHeight="1" x14ac:dyDescent="0.2">
      <c r="K753" s="9"/>
      <c r="L753" s="10"/>
    </row>
    <row r="754" spans="11:12" ht="15" customHeight="1" x14ac:dyDescent="0.2">
      <c r="K754" s="9"/>
      <c r="L754" s="10"/>
    </row>
    <row r="755" spans="11:12" ht="15" customHeight="1" x14ac:dyDescent="0.2">
      <c r="K755" s="9"/>
      <c r="L755" s="10"/>
    </row>
    <row r="756" spans="11:12" ht="15" customHeight="1" x14ac:dyDescent="0.2">
      <c r="K756" s="9"/>
      <c r="L756" s="10"/>
    </row>
    <row r="757" spans="11:12" ht="15" customHeight="1" x14ac:dyDescent="0.2">
      <c r="K757" s="9"/>
      <c r="L757" s="10"/>
    </row>
    <row r="758" spans="11:12" ht="15" customHeight="1" x14ac:dyDescent="0.2">
      <c r="K758" s="9"/>
      <c r="L758" s="10"/>
    </row>
    <row r="759" spans="11:12" ht="15" customHeight="1" x14ac:dyDescent="0.2">
      <c r="K759" s="9"/>
      <c r="L759" s="10"/>
    </row>
    <row r="760" spans="11:12" ht="15" customHeight="1" x14ac:dyDescent="0.2">
      <c r="K760" s="9"/>
      <c r="L760" s="10"/>
    </row>
    <row r="761" spans="11:12" ht="15" customHeight="1" x14ac:dyDescent="0.2">
      <c r="K761" s="9"/>
      <c r="L761" s="10"/>
    </row>
    <row r="762" spans="11:12" ht="15" customHeight="1" x14ac:dyDescent="0.2">
      <c r="K762" s="9"/>
      <c r="L762" s="10"/>
    </row>
    <row r="763" spans="11:12" ht="15" customHeight="1" x14ac:dyDescent="0.2">
      <c r="K763" s="9"/>
      <c r="L763" s="10"/>
    </row>
    <row r="764" spans="11:12" ht="15" customHeight="1" x14ac:dyDescent="0.2">
      <c r="K764" s="9"/>
      <c r="L764" s="10"/>
    </row>
    <row r="765" spans="11:12" ht="15" customHeight="1" x14ac:dyDescent="0.2">
      <c r="K765" s="9"/>
      <c r="L765" s="10"/>
    </row>
    <row r="766" spans="11:12" ht="15" customHeight="1" x14ac:dyDescent="0.2">
      <c r="K766" s="9"/>
      <c r="L766" s="10"/>
    </row>
    <row r="767" spans="11:12" ht="15" customHeight="1" x14ac:dyDescent="0.2">
      <c r="K767" s="9"/>
      <c r="L767" s="10"/>
    </row>
    <row r="768" spans="11:12" ht="15" customHeight="1" x14ac:dyDescent="0.2">
      <c r="K768" s="9"/>
      <c r="L768" s="10"/>
    </row>
    <row r="769" spans="11:12" ht="15" customHeight="1" x14ac:dyDescent="0.2">
      <c r="K769" s="9"/>
      <c r="L769" s="10"/>
    </row>
    <row r="770" spans="11:12" ht="15" customHeight="1" x14ac:dyDescent="0.2">
      <c r="K770" s="9"/>
      <c r="L770" s="10"/>
    </row>
    <row r="771" spans="11:12" ht="15" customHeight="1" x14ac:dyDescent="0.2">
      <c r="K771" s="9"/>
      <c r="L771" s="10"/>
    </row>
    <row r="772" spans="11:12" ht="15" customHeight="1" x14ac:dyDescent="0.2">
      <c r="K772" s="9"/>
      <c r="L772" s="10"/>
    </row>
    <row r="773" spans="11:12" ht="15" customHeight="1" x14ac:dyDescent="0.2">
      <c r="K773" s="9"/>
      <c r="L773" s="10"/>
    </row>
    <row r="774" spans="11:12" ht="15" customHeight="1" x14ac:dyDescent="0.2">
      <c r="K774" s="9"/>
      <c r="L774" s="10"/>
    </row>
    <row r="775" spans="11:12" ht="15" customHeight="1" x14ac:dyDescent="0.2">
      <c r="K775" s="9"/>
      <c r="L775" s="10"/>
    </row>
    <row r="776" spans="11:12" ht="15" customHeight="1" x14ac:dyDescent="0.2">
      <c r="K776" s="9"/>
      <c r="L776" s="10"/>
    </row>
    <row r="777" spans="11:12" ht="15" customHeight="1" x14ac:dyDescent="0.2">
      <c r="K777" s="9"/>
      <c r="L777" s="10"/>
    </row>
    <row r="778" spans="11:12" ht="15" customHeight="1" x14ac:dyDescent="0.2">
      <c r="K778" s="9"/>
      <c r="L778" s="10"/>
    </row>
    <row r="779" spans="11:12" ht="15" customHeight="1" x14ac:dyDescent="0.2">
      <c r="K779" s="9"/>
      <c r="L779" s="10"/>
    </row>
    <row r="780" spans="11:12" ht="15" customHeight="1" x14ac:dyDescent="0.2">
      <c r="K780" s="9"/>
      <c r="L780" s="10"/>
    </row>
    <row r="781" spans="11:12" ht="15" customHeight="1" x14ac:dyDescent="0.2">
      <c r="K781" s="9"/>
      <c r="L781" s="10"/>
    </row>
    <row r="782" spans="11:12" ht="15" customHeight="1" x14ac:dyDescent="0.2">
      <c r="K782" s="9"/>
      <c r="L782" s="10"/>
    </row>
    <row r="783" spans="11:12" ht="15" customHeight="1" x14ac:dyDescent="0.2">
      <c r="K783" s="9"/>
      <c r="L783" s="10"/>
    </row>
    <row r="784" spans="11:12" ht="15" customHeight="1" x14ac:dyDescent="0.2">
      <c r="K784" s="9"/>
      <c r="L784" s="10"/>
    </row>
    <row r="785" spans="11:12" ht="15" customHeight="1" x14ac:dyDescent="0.2">
      <c r="K785" s="9"/>
      <c r="L785" s="10"/>
    </row>
    <row r="786" spans="11:12" ht="15" customHeight="1" x14ac:dyDescent="0.2">
      <c r="K786" s="9"/>
      <c r="L786" s="10"/>
    </row>
    <row r="787" spans="11:12" ht="15" customHeight="1" x14ac:dyDescent="0.2">
      <c r="K787" s="9"/>
      <c r="L787" s="10"/>
    </row>
    <row r="788" spans="11:12" ht="15" customHeight="1" x14ac:dyDescent="0.2">
      <c r="K788" s="9"/>
      <c r="L788" s="10"/>
    </row>
    <row r="789" spans="11:12" ht="15" customHeight="1" x14ac:dyDescent="0.2">
      <c r="K789" s="9"/>
      <c r="L789" s="10"/>
    </row>
    <row r="790" spans="11:12" ht="15" customHeight="1" x14ac:dyDescent="0.2">
      <c r="K790" s="9"/>
      <c r="L790" s="10"/>
    </row>
    <row r="791" spans="11:12" ht="15" customHeight="1" x14ac:dyDescent="0.2">
      <c r="K791" s="9"/>
      <c r="L791" s="10"/>
    </row>
    <row r="792" spans="11:12" ht="15" customHeight="1" x14ac:dyDescent="0.2">
      <c r="K792" s="9"/>
      <c r="L792" s="10"/>
    </row>
    <row r="793" spans="11:12" ht="15" customHeight="1" x14ac:dyDescent="0.2">
      <c r="K793" s="9"/>
      <c r="L793" s="10"/>
    </row>
    <row r="794" spans="11:12" ht="15" customHeight="1" x14ac:dyDescent="0.2">
      <c r="K794" s="9"/>
      <c r="L794" s="10"/>
    </row>
    <row r="795" spans="11:12" ht="15" customHeight="1" x14ac:dyDescent="0.2">
      <c r="K795" s="9"/>
      <c r="L795" s="10"/>
    </row>
    <row r="796" spans="11:12" ht="15" customHeight="1" x14ac:dyDescent="0.2">
      <c r="K796" s="9"/>
      <c r="L796" s="10"/>
    </row>
    <row r="797" spans="11:12" ht="15" customHeight="1" x14ac:dyDescent="0.2">
      <c r="K797" s="9"/>
      <c r="L797" s="10"/>
    </row>
    <row r="798" spans="11:12" ht="15" customHeight="1" x14ac:dyDescent="0.2">
      <c r="K798" s="9"/>
      <c r="L798" s="10"/>
    </row>
    <row r="799" spans="11:12" ht="15" customHeight="1" x14ac:dyDescent="0.2">
      <c r="K799" s="9"/>
      <c r="L799" s="10"/>
    </row>
    <row r="800" spans="11:12" ht="15" customHeight="1" x14ac:dyDescent="0.2">
      <c r="K800" s="9"/>
      <c r="L800" s="10"/>
    </row>
    <row r="801" spans="11:12" ht="15" customHeight="1" x14ac:dyDescent="0.2">
      <c r="K801" s="9"/>
      <c r="L801" s="10"/>
    </row>
    <row r="802" spans="11:12" ht="15" customHeight="1" x14ac:dyDescent="0.2">
      <c r="K802" s="9"/>
      <c r="L802" s="10"/>
    </row>
    <row r="803" spans="11:12" ht="15" customHeight="1" x14ac:dyDescent="0.2">
      <c r="K803" s="9"/>
      <c r="L803" s="10"/>
    </row>
    <row r="804" spans="11:12" ht="15" customHeight="1" x14ac:dyDescent="0.2">
      <c r="K804" s="9"/>
      <c r="L804" s="10"/>
    </row>
    <row r="805" spans="11:12" ht="15" customHeight="1" x14ac:dyDescent="0.2">
      <c r="K805" s="9"/>
      <c r="L805" s="10"/>
    </row>
    <row r="806" spans="11:12" ht="15" customHeight="1" x14ac:dyDescent="0.2">
      <c r="K806" s="9"/>
      <c r="L806" s="10"/>
    </row>
    <row r="807" spans="11:12" ht="15" customHeight="1" x14ac:dyDescent="0.2">
      <c r="K807" s="9"/>
      <c r="L807" s="10"/>
    </row>
    <row r="808" spans="11:12" ht="15" customHeight="1" x14ac:dyDescent="0.2">
      <c r="K808" s="9"/>
      <c r="L808" s="10"/>
    </row>
    <row r="809" spans="11:12" ht="15" customHeight="1" x14ac:dyDescent="0.2">
      <c r="K809" s="9"/>
      <c r="L809" s="10"/>
    </row>
    <row r="810" spans="11:12" ht="15" customHeight="1" x14ac:dyDescent="0.2">
      <c r="K810" s="9"/>
      <c r="L810" s="10"/>
    </row>
    <row r="811" spans="11:12" ht="15" customHeight="1" x14ac:dyDescent="0.2">
      <c r="K811" s="9"/>
      <c r="L811" s="10"/>
    </row>
    <row r="812" spans="11:12" ht="15" customHeight="1" x14ac:dyDescent="0.2">
      <c r="K812" s="9"/>
      <c r="L812" s="10"/>
    </row>
    <row r="813" spans="11:12" ht="15" customHeight="1" x14ac:dyDescent="0.2">
      <c r="K813" s="9"/>
      <c r="L813" s="10"/>
    </row>
    <row r="814" spans="11:12" ht="15" customHeight="1" x14ac:dyDescent="0.2">
      <c r="K814" s="9"/>
      <c r="L814" s="10"/>
    </row>
    <row r="815" spans="11:12" ht="15" customHeight="1" x14ac:dyDescent="0.2">
      <c r="K815" s="9"/>
      <c r="L815" s="10"/>
    </row>
    <row r="816" spans="11:12" ht="15" customHeight="1" x14ac:dyDescent="0.2">
      <c r="K816" s="9"/>
      <c r="L816" s="10"/>
    </row>
    <row r="817" spans="11:12" ht="15" customHeight="1" x14ac:dyDescent="0.2">
      <c r="K817" s="9"/>
      <c r="L817" s="10"/>
    </row>
    <row r="818" spans="11:12" ht="15" customHeight="1" x14ac:dyDescent="0.2">
      <c r="K818" s="9"/>
      <c r="L818" s="10"/>
    </row>
    <row r="819" spans="11:12" ht="15" customHeight="1" x14ac:dyDescent="0.2">
      <c r="K819" s="9"/>
      <c r="L819" s="10"/>
    </row>
    <row r="820" spans="11:12" ht="15" customHeight="1" x14ac:dyDescent="0.2">
      <c r="K820" s="9"/>
      <c r="L820" s="10"/>
    </row>
    <row r="821" spans="11:12" ht="15" customHeight="1" x14ac:dyDescent="0.2">
      <c r="K821" s="9"/>
      <c r="L821" s="10"/>
    </row>
    <row r="822" spans="11:12" ht="15" customHeight="1" x14ac:dyDescent="0.2">
      <c r="K822" s="9"/>
      <c r="L822" s="10"/>
    </row>
    <row r="823" spans="11:12" ht="15" customHeight="1" x14ac:dyDescent="0.2">
      <c r="K823" s="9"/>
      <c r="L823" s="10"/>
    </row>
    <row r="824" spans="11:12" ht="15" customHeight="1" x14ac:dyDescent="0.2">
      <c r="K824" s="9"/>
      <c r="L824" s="10"/>
    </row>
    <row r="825" spans="11:12" ht="15" customHeight="1" x14ac:dyDescent="0.2">
      <c r="K825" s="9"/>
      <c r="L825" s="10"/>
    </row>
    <row r="826" spans="11:12" ht="15" customHeight="1" x14ac:dyDescent="0.2">
      <c r="K826" s="9"/>
      <c r="L826" s="10"/>
    </row>
    <row r="827" spans="11:12" ht="15" customHeight="1" x14ac:dyDescent="0.2">
      <c r="K827" s="9"/>
      <c r="L827" s="10"/>
    </row>
    <row r="828" spans="11:12" ht="15" customHeight="1" x14ac:dyDescent="0.2">
      <c r="K828" s="9"/>
      <c r="L828" s="10"/>
    </row>
    <row r="829" spans="11:12" ht="15" customHeight="1" x14ac:dyDescent="0.2">
      <c r="K829" s="9"/>
      <c r="L829" s="10"/>
    </row>
    <row r="830" spans="11:12" ht="15" customHeight="1" x14ac:dyDescent="0.2">
      <c r="K830" s="9"/>
      <c r="L830" s="10"/>
    </row>
    <row r="831" spans="11:12" ht="15" customHeight="1" x14ac:dyDescent="0.2">
      <c r="K831" s="9"/>
      <c r="L831" s="10"/>
    </row>
    <row r="832" spans="11:12" ht="15" customHeight="1" x14ac:dyDescent="0.2">
      <c r="K832" s="9"/>
      <c r="L832" s="10"/>
    </row>
    <row r="833" spans="11:12" ht="15" customHeight="1" x14ac:dyDescent="0.2">
      <c r="K833" s="9"/>
      <c r="L833" s="10"/>
    </row>
    <row r="834" spans="11:12" ht="15" customHeight="1" x14ac:dyDescent="0.2">
      <c r="K834" s="9"/>
      <c r="L834" s="10"/>
    </row>
    <row r="835" spans="11:12" ht="15" customHeight="1" x14ac:dyDescent="0.2">
      <c r="K835" s="9"/>
      <c r="L835" s="10"/>
    </row>
    <row r="836" spans="11:12" ht="15" customHeight="1" x14ac:dyDescent="0.2">
      <c r="K836" s="9"/>
      <c r="L836" s="10"/>
    </row>
    <row r="837" spans="11:12" ht="15" customHeight="1" x14ac:dyDescent="0.2">
      <c r="K837" s="9"/>
      <c r="L837" s="10"/>
    </row>
    <row r="838" spans="11:12" ht="15" customHeight="1" x14ac:dyDescent="0.2">
      <c r="K838" s="9"/>
      <c r="L838" s="10"/>
    </row>
    <row r="839" spans="11:12" ht="15" customHeight="1" x14ac:dyDescent="0.2">
      <c r="K839" s="9"/>
      <c r="L839" s="10"/>
    </row>
    <row r="840" spans="11:12" ht="15" customHeight="1" x14ac:dyDescent="0.2">
      <c r="K840" s="9"/>
      <c r="L840" s="10"/>
    </row>
    <row r="841" spans="11:12" ht="15" customHeight="1" x14ac:dyDescent="0.2">
      <c r="K841" s="9"/>
      <c r="L841" s="10"/>
    </row>
    <row r="842" spans="11:12" ht="15" customHeight="1" x14ac:dyDescent="0.2">
      <c r="K842" s="9"/>
      <c r="L842" s="10"/>
    </row>
    <row r="843" spans="11:12" ht="15" customHeight="1" x14ac:dyDescent="0.2">
      <c r="K843" s="9"/>
      <c r="L843" s="10"/>
    </row>
    <row r="844" spans="11:12" ht="15" customHeight="1" x14ac:dyDescent="0.2">
      <c r="K844" s="9"/>
      <c r="L844" s="10"/>
    </row>
    <row r="845" spans="11:12" ht="15" customHeight="1" x14ac:dyDescent="0.2">
      <c r="K845" s="9"/>
      <c r="L845" s="10"/>
    </row>
    <row r="846" spans="11:12" ht="15" customHeight="1" x14ac:dyDescent="0.2">
      <c r="K846" s="9"/>
      <c r="L846" s="10"/>
    </row>
    <row r="847" spans="11:12" ht="15" customHeight="1" x14ac:dyDescent="0.2">
      <c r="K847" s="9"/>
      <c r="L847" s="10"/>
    </row>
    <row r="848" spans="11:12" ht="15" customHeight="1" x14ac:dyDescent="0.2">
      <c r="K848" s="9"/>
      <c r="L848" s="10"/>
    </row>
    <row r="849" spans="11:12" ht="15" customHeight="1" x14ac:dyDescent="0.2">
      <c r="K849" s="9"/>
      <c r="L849" s="10"/>
    </row>
    <row r="850" spans="11:12" ht="15" customHeight="1" x14ac:dyDescent="0.2">
      <c r="K850" s="9"/>
      <c r="L850" s="10"/>
    </row>
    <row r="851" spans="11:12" ht="15" customHeight="1" x14ac:dyDescent="0.2">
      <c r="K851" s="9"/>
      <c r="L851" s="10"/>
    </row>
    <row r="852" spans="11:12" ht="15" customHeight="1" x14ac:dyDescent="0.2">
      <c r="K852" s="9"/>
      <c r="L852" s="10"/>
    </row>
    <row r="853" spans="11:12" ht="15" customHeight="1" x14ac:dyDescent="0.2">
      <c r="K853" s="9"/>
      <c r="L853" s="10"/>
    </row>
    <row r="854" spans="11:12" ht="15" customHeight="1" x14ac:dyDescent="0.2">
      <c r="K854" s="9"/>
      <c r="L854" s="10"/>
    </row>
    <row r="855" spans="11:12" ht="15" customHeight="1" x14ac:dyDescent="0.2">
      <c r="K855" s="9"/>
      <c r="L855" s="10"/>
    </row>
    <row r="856" spans="11:12" ht="15" customHeight="1" x14ac:dyDescent="0.2">
      <c r="K856" s="9"/>
      <c r="L856" s="10"/>
    </row>
    <row r="857" spans="11:12" ht="15" customHeight="1" x14ac:dyDescent="0.2">
      <c r="K857" s="9"/>
      <c r="L857" s="10"/>
    </row>
    <row r="858" spans="11:12" ht="15" customHeight="1" x14ac:dyDescent="0.2">
      <c r="K858" s="9"/>
      <c r="L858" s="10"/>
    </row>
    <row r="859" spans="11:12" ht="15" customHeight="1" x14ac:dyDescent="0.2">
      <c r="K859" s="9"/>
      <c r="L859" s="10"/>
    </row>
    <row r="860" spans="11:12" ht="15" customHeight="1" x14ac:dyDescent="0.2">
      <c r="K860" s="9"/>
      <c r="L860" s="10"/>
    </row>
    <row r="861" spans="11:12" ht="15" customHeight="1" x14ac:dyDescent="0.2">
      <c r="K861" s="9"/>
      <c r="L861" s="10"/>
    </row>
    <row r="862" spans="11:12" ht="15" customHeight="1" x14ac:dyDescent="0.2">
      <c r="K862" s="9"/>
      <c r="L862" s="10"/>
    </row>
    <row r="863" spans="11:12" ht="15" customHeight="1" x14ac:dyDescent="0.2">
      <c r="K863" s="9"/>
      <c r="L863" s="10"/>
    </row>
    <row r="864" spans="11:12" ht="15" customHeight="1" x14ac:dyDescent="0.2">
      <c r="K864" s="9"/>
      <c r="L864" s="10"/>
    </row>
    <row r="865" spans="11:12" ht="15" customHeight="1" x14ac:dyDescent="0.2">
      <c r="K865" s="9"/>
      <c r="L865" s="10"/>
    </row>
    <row r="866" spans="11:12" ht="15" customHeight="1" x14ac:dyDescent="0.2">
      <c r="K866" s="9"/>
      <c r="L866" s="10"/>
    </row>
    <row r="867" spans="11:12" ht="15" customHeight="1" x14ac:dyDescent="0.2">
      <c r="K867" s="9"/>
      <c r="L867" s="10"/>
    </row>
    <row r="868" spans="11:12" ht="15" customHeight="1" x14ac:dyDescent="0.2">
      <c r="K868" s="9"/>
      <c r="L868" s="10"/>
    </row>
    <row r="869" spans="11:12" ht="15" customHeight="1" x14ac:dyDescent="0.2">
      <c r="K869" s="9"/>
      <c r="L869" s="10"/>
    </row>
    <row r="870" spans="11:12" ht="15" customHeight="1" x14ac:dyDescent="0.2">
      <c r="K870" s="9"/>
      <c r="L870" s="10"/>
    </row>
    <row r="871" spans="11:12" ht="15" customHeight="1" x14ac:dyDescent="0.2">
      <c r="K871" s="9"/>
      <c r="L871" s="10"/>
    </row>
    <row r="872" spans="11:12" ht="15" customHeight="1" x14ac:dyDescent="0.2">
      <c r="K872" s="9"/>
      <c r="L872" s="10"/>
    </row>
    <row r="873" spans="11:12" ht="15" customHeight="1" x14ac:dyDescent="0.2">
      <c r="K873" s="9"/>
      <c r="L873" s="10"/>
    </row>
    <row r="874" spans="11:12" ht="15" customHeight="1" x14ac:dyDescent="0.2">
      <c r="K874" s="9"/>
      <c r="L874" s="10"/>
    </row>
    <row r="875" spans="11:12" ht="15" customHeight="1" x14ac:dyDescent="0.2">
      <c r="K875" s="9"/>
      <c r="L875" s="10"/>
    </row>
    <row r="876" spans="11:12" ht="15" customHeight="1" x14ac:dyDescent="0.2">
      <c r="K876" s="9"/>
      <c r="L876" s="10"/>
    </row>
    <row r="877" spans="11:12" ht="15" customHeight="1" x14ac:dyDescent="0.2">
      <c r="K877" s="9"/>
      <c r="L877" s="10"/>
    </row>
    <row r="878" spans="11:12" ht="15" customHeight="1" x14ac:dyDescent="0.2">
      <c r="K878" s="9"/>
      <c r="L878" s="10"/>
    </row>
    <row r="879" spans="11:12" ht="15" customHeight="1" x14ac:dyDescent="0.2">
      <c r="K879" s="9"/>
      <c r="L879" s="10"/>
    </row>
    <row r="880" spans="11:12" ht="15" customHeight="1" x14ac:dyDescent="0.2">
      <c r="K880" s="9"/>
      <c r="L880" s="10"/>
    </row>
    <row r="881" spans="11:12" ht="15" customHeight="1" x14ac:dyDescent="0.2">
      <c r="K881" s="9"/>
      <c r="L881" s="10"/>
    </row>
    <row r="882" spans="11:12" ht="15" customHeight="1" x14ac:dyDescent="0.2">
      <c r="K882" s="9"/>
      <c r="L882" s="10"/>
    </row>
    <row r="883" spans="11:12" ht="15" customHeight="1" x14ac:dyDescent="0.2">
      <c r="K883" s="9"/>
      <c r="L883" s="10"/>
    </row>
    <row r="884" spans="11:12" ht="15" customHeight="1" x14ac:dyDescent="0.2">
      <c r="K884" s="9"/>
      <c r="L884" s="10"/>
    </row>
    <row r="885" spans="11:12" ht="15" customHeight="1" x14ac:dyDescent="0.2">
      <c r="K885" s="9"/>
      <c r="L885" s="10"/>
    </row>
    <row r="886" spans="11:12" ht="15" customHeight="1" x14ac:dyDescent="0.2">
      <c r="K886" s="9"/>
      <c r="L886" s="10"/>
    </row>
    <row r="887" spans="11:12" ht="15" customHeight="1" x14ac:dyDescent="0.2">
      <c r="K887" s="9"/>
      <c r="L887" s="10"/>
    </row>
    <row r="888" spans="11:12" ht="15" customHeight="1" x14ac:dyDescent="0.2">
      <c r="K888" s="9"/>
      <c r="L888" s="10"/>
    </row>
    <row r="889" spans="11:12" ht="15" customHeight="1" x14ac:dyDescent="0.2">
      <c r="K889" s="9"/>
      <c r="L889" s="10"/>
    </row>
    <row r="890" spans="11:12" ht="15" customHeight="1" x14ac:dyDescent="0.2">
      <c r="K890" s="9"/>
      <c r="L890" s="10"/>
    </row>
    <row r="891" spans="11:12" ht="15" customHeight="1" x14ac:dyDescent="0.2">
      <c r="K891" s="9"/>
      <c r="L891" s="10"/>
    </row>
    <row r="892" spans="11:12" ht="15" customHeight="1" x14ac:dyDescent="0.2">
      <c r="K892" s="9"/>
      <c r="L892" s="10"/>
    </row>
    <row r="893" spans="11:12" ht="15" customHeight="1" x14ac:dyDescent="0.2">
      <c r="K893" s="9"/>
      <c r="L893" s="10"/>
    </row>
    <row r="894" spans="11:12" ht="15" customHeight="1" x14ac:dyDescent="0.2">
      <c r="K894" s="9"/>
      <c r="L894" s="10"/>
    </row>
    <row r="895" spans="11:12" ht="15" customHeight="1" x14ac:dyDescent="0.2">
      <c r="K895" s="9"/>
      <c r="L895" s="10"/>
    </row>
    <row r="896" spans="11:12" ht="15" customHeight="1" x14ac:dyDescent="0.2">
      <c r="K896" s="9"/>
      <c r="L896" s="10"/>
    </row>
    <row r="897" spans="11:12" ht="15" customHeight="1" x14ac:dyDescent="0.2">
      <c r="K897" s="9"/>
      <c r="L897" s="10"/>
    </row>
    <row r="898" spans="11:12" ht="15" customHeight="1" x14ac:dyDescent="0.2">
      <c r="K898" s="9"/>
      <c r="L898" s="10"/>
    </row>
    <row r="899" spans="11:12" ht="15" customHeight="1" x14ac:dyDescent="0.2">
      <c r="K899" s="9"/>
      <c r="L899" s="10"/>
    </row>
    <row r="900" spans="11:12" ht="15" customHeight="1" x14ac:dyDescent="0.2">
      <c r="K900" s="9"/>
      <c r="L900" s="10"/>
    </row>
    <row r="901" spans="11:12" ht="15" customHeight="1" x14ac:dyDescent="0.2">
      <c r="K901" s="9"/>
      <c r="L901" s="10"/>
    </row>
    <row r="902" spans="11:12" ht="15" customHeight="1" x14ac:dyDescent="0.2">
      <c r="K902" s="9"/>
      <c r="L902" s="10"/>
    </row>
    <row r="903" spans="11:12" ht="15" customHeight="1" x14ac:dyDescent="0.2">
      <c r="K903" s="9"/>
      <c r="L903" s="10"/>
    </row>
    <row r="904" spans="11:12" ht="15" customHeight="1" x14ac:dyDescent="0.2">
      <c r="K904" s="9"/>
      <c r="L904" s="10"/>
    </row>
    <row r="905" spans="11:12" ht="15" customHeight="1" x14ac:dyDescent="0.2">
      <c r="K905" s="9"/>
      <c r="L905" s="10"/>
    </row>
    <row r="906" spans="11:12" ht="15" customHeight="1" x14ac:dyDescent="0.2">
      <c r="K906" s="9"/>
      <c r="L906" s="10"/>
    </row>
    <row r="907" spans="11:12" ht="15" customHeight="1" x14ac:dyDescent="0.2">
      <c r="K907" s="9"/>
      <c r="L907" s="10"/>
    </row>
    <row r="908" spans="11:12" ht="15" customHeight="1" x14ac:dyDescent="0.2">
      <c r="K908" s="9"/>
      <c r="L908" s="10"/>
    </row>
    <row r="909" spans="11:12" ht="15" customHeight="1" x14ac:dyDescent="0.2">
      <c r="K909" s="9"/>
      <c r="L909" s="10"/>
    </row>
    <row r="910" spans="11:12" ht="15" customHeight="1" x14ac:dyDescent="0.2">
      <c r="K910" s="9"/>
      <c r="L910" s="10"/>
    </row>
    <row r="911" spans="11:12" ht="15" customHeight="1" x14ac:dyDescent="0.2">
      <c r="K911" s="9"/>
      <c r="L911" s="10"/>
    </row>
    <row r="912" spans="11:12" ht="15" customHeight="1" x14ac:dyDescent="0.2">
      <c r="K912" s="9"/>
      <c r="L912" s="10"/>
    </row>
    <row r="913" spans="11:12" ht="15" customHeight="1" x14ac:dyDescent="0.2">
      <c r="K913" s="9"/>
      <c r="L913" s="10"/>
    </row>
    <row r="914" spans="11:12" ht="15" customHeight="1" x14ac:dyDescent="0.2">
      <c r="K914" s="9"/>
      <c r="L914" s="10"/>
    </row>
    <row r="915" spans="11:12" ht="15" customHeight="1" x14ac:dyDescent="0.2">
      <c r="K915" s="9"/>
      <c r="L915" s="10"/>
    </row>
    <row r="916" spans="11:12" ht="15" customHeight="1" x14ac:dyDescent="0.2">
      <c r="K916" s="9"/>
      <c r="L916" s="10"/>
    </row>
    <row r="917" spans="11:12" ht="15" customHeight="1" x14ac:dyDescent="0.2">
      <c r="K917" s="9"/>
      <c r="L917" s="10"/>
    </row>
    <row r="918" spans="11:12" ht="15" customHeight="1" x14ac:dyDescent="0.2">
      <c r="K918" s="9"/>
      <c r="L918" s="10"/>
    </row>
    <row r="919" spans="11:12" ht="15" customHeight="1" x14ac:dyDescent="0.2">
      <c r="K919" s="9"/>
      <c r="L919" s="10"/>
    </row>
    <row r="920" spans="11:12" ht="15" customHeight="1" x14ac:dyDescent="0.2">
      <c r="K920" s="9"/>
      <c r="L920" s="10"/>
    </row>
    <row r="921" spans="11:12" ht="15" customHeight="1" x14ac:dyDescent="0.2">
      <c r="K921" s="9"/>
      <c r="L921" s="10"/>
    </row>
    <row r="922" spans="11:12" ht="15" customHeight="1" x14ac:dyDescent="0.2">
      <c r="K922" s="9"/>
      <c r="L922" s="10"/>
    </row>
    <row r="923" spans="11:12" ht="15" customHeight="1" x14ac:dyDescent="0.2">
      <c r="K923" s="9"/>
      <c r="L923" s="10"/>
    </row>
    <row r="924" spans="11:12" ht="15" customHeight="1" x14ac:dyDescent="0.2">
      <c r="K924" s="9"/>
      <c r="L924" s="10"/>
    </row>
    <row r="925" spans="11:12" ht="15" customHeight="1" x14ac:dyDescent="0.2">
      <c r="K925" s="9"/>
      <c r="L925" s="10"/>
    </row>
    <row r="926" spans="11:12" ht="15" customHeight="1" x14ac:dyDescent="0.2">
      <c r="K926" s="9"/>
      <c r="L926" s="10"/>
    </row>
    <row r="927" spans="11:12" ht="15" customHeight="1" x14ac:dyDescent="0.2">
      <c r="K927" s="9"/>
      <c r="L927" s="10"/>
    </row>
    <row r="928" spans="11:12" ht="15" customHeight="1" x14ac:dyDescent="0.2">
      <c r="K928" s="9"/>
      <c r="L928" s="10"/>
    </row>
    <row r="929" spans="11:12" ht="15" customHeight="1" x14ac:dyDescent="0.2">
      <c r="K929" s="9"/>
      <c r="L929" s="10"/>
    </row>
    <row r="930" spans="11:12" ht="15" customHeight="1" x14ac:dyDescent="0.2">
      <c r="K930" s="9"/>
      <c r="L930" s="10"/>
    </row>
    <row r="931" spans="11:12" ht="15" customHeight="1" x14ac:dyDescent="0.2">
      <c r="K931" s="9"/>
      <c r="L931" s="10"/>
    </row>
    <row r="932" spans="11:12" ht="15" customHeight="1" x14ac:dyDescent="0.2">
      <c r="K932" s="9"/>
      <c r="L932" s="10"/>
    </row>
    <row r="933" spans="11:12" ht="15" customHeight="1" x14ac:dyDescent="0.2">
      <c r="K933" s="9"/>
      <c r="L933" s="10"/>
    </row>
    <row r="934" spans="11:12" ht="15" customHeight="1" x14ac:dyDescent="0.2">
      <c r="K934" s="9"/>
      <c r="L934" s="10"/>
    </row>
    <row r="935" spans="11:12" ht="15" customHeight="1" x14ac:dyDescent="0.2">
      <c r="K935" s="9"/>
      <c r="L935" s="10"/>
    </row>
    <row r="936" spans="11:12" ht="15" customHeight="1" x14ac:dyDescent="0.2">
      <c r="K936" s="9"/>
      <c r="L936" s="10"/>
    </row>
    <row r="937" spans="11:12" ht="15" customHeight="1" x14ac:dyDescent="0.2">
      <c r="K937" s="9"/>
      <c r="L937" s="10"/>
    </row>
    <row r="938" spans="11:12" ht="15" customHeight="1" x14ac:dyDescent="0.2">
      <c r="K938" s="9"/>
      <c r="L938" s="10"/>
    </row>
    <row r="939" spans="11:12" ht="15" customHeight="1" x14ac:dyDescent="0.2">
      <c r="K939" s="9"/>
      <c r="L939" s="10"/>
    </row>
    <row r="940" spans="11:12" ht="15" customHeight="1" x14ac:dyDescent="0.2">
      <c r="K940" s="9"/>
      <c r="L940" s="10"/>
    </row>
    <row r="941" spans="11:12" ht="15" customHeight="1" x14ac:dyDescent="0.2">
      <c r="K941" s="9"/>
      <c r="L941" s="10"/>
    </row>
    <row r="942" spans="11:12" ht="15" customHeight="1" x14ac:dyDescent="0.2">
      <c r="K942" s="9"/>
      <c r="L942" s="10"/>
    </row>
    <row r="943" spans="11:12" ht="15" customHeight="1" x14ac:dyDescent="0.2">
      <c r="K943" s="9"/>
      <c r="L943" s="10"/>
    </row>
    <row r="944" spans="11:12" ht="15" customHeight="1" x14ac:dyDescent="0.2">
      <c r="K944" s="9"/>
      <c r="L944" s="10"/>
    </row>
    <row r="945" spans="11:12" ht="15" customHeight="1" x14ac:dyDescent="0.2">
      <c r="K945" s="9"/>
      <c r="L945" s="10"/>
    </row>
    <row r="946" spans="11:12" ht="15" customHeight="1" x14ac:dyDescent="0.2">
      <c r="K946" s="9"/>
      <c r="L946" s="10"/>
    </row>
    <row r="947" spans="11:12" ht="15" customHeight="1" x14ac:dyDescent="0.2">
      <c r="K947" s="9"/>
      <c r="L947" s="10"/>
    </row>
    <row r="948" spans="11:12" ht="15" customHeight="1" x14ac:dyDescent="0.2">
      <c r="K948" s="9"/>
      <c r="L948" s="10"/>
    </row>
    <row r="949" spans="11:12" ht="15" customHeight="1" x14ac:dyDescent="0.2">
      <c r="K949" s="9"/>
      <c r="L949" s="10"/>
    </row>
    <row r="950" spans="11:12" ht="15" customHeight="1" x14ac:dyDescent="0.2">
      <c r="K950" s="9"/>
      <c r="L950" s="10"/>
    </row>
    <row r="951" spans="11:12" ht="15" customHeight="1" x14ac:dyDescent="0.2">
      <c r="K951" s="9"/>
      <c r="L951" s="10"/>
    </row>
    <row r="952" spans="11:12" ht="15" customHeight="1" x14ac:dyDescent="0.2">
      <c r="K952" s="9"/>
      <c r="L952" s="10"/>
    </row>
    <row r="953" spans="11:12" ht="15" customHeight="1" x14ac:dyDescent="0.2">
      <c r="K953" s="9"/>
      <c r="L953" s="10"/>
    </row>
    <row r="954" spans="11:12" ht="15" customHeight="1" x14ac:dyDescent="0.2">
      <c r="K954" s="9"/>
      <c r="L954" s="10"/>
    </row>
    <row r="955" spans="11:12" ht="15" customHeight="1" x14ac:dyDescent="0.2">
      <c r="K955" s="9"/>
      <c r="L955" s="10"/>
    </row>
    <row r="956" spans="11:12" ht="15" customHeight="1" x14ac:dyDescent="0.2">
      <c r="K956" s="9"/>
      <c r="L956" s="10"/>
    </row>
    <row r="957" spans="11:12" ht="15" customHeight="1" x14ac:dyDescent="0.2">
      <c r="K957" s="9"/>
      <c r="L957" s="10"/>
    </row>
    <row r="958" spans="11:12" ht="15" customHeight="1" x14ac:dyDescent="0.2">
      <c r="K958" s="9"/>
      <c r="L958" s="10"/>
    </row>
    <row r="959" spans="11:12" ht="15" customHeight="1" x14ac:dyDescent="0.2">
      <c r="K959" s="9"/>
      <c r="L959" s="10"/>
    </row>
    <row r="960" spans="11:12" ht="15" customHeight="1" x14ac:dyDescent="0.2">
      <c r="K960" s="9"/>
      <c r="L960" s="10"/>
    </row>
    <row r="961" spans="11:12" ht="15" customHeight="1" x14ac:dyDescent="0.2">
      <c r="K961" s="9"/>
      <c r="L961" s="10"/>
    </row>
    <row r="962" spans="11:12" ht="15" customHeight="1" x14ac:dyDescent="0.2">
      <c r="K962" s="9"/>
      <c r="L962" s="10"/>
    </row>
    <row r="963" spans="11:12" ht="15" customHeight="1" x14ac:dyDescent="0.2">
      <c r="K963" s="9"/>
      <c r="L963" s="10"/>
    </row>
    <row r="964" spans="11:12" ht="15" customHeight="1" x14ac:dyDescent="0.2">
      <c r="K964" s="9"/>
      <c r="L964" s="10"/>
    </row>
    <row r="965" spans="11:12" ht="15" customHeight="1" x14ac:dyDescent="0.2">
      <c r="K965" s="9"/>
      <c r="L965" s="10"/>
    </row>
    <row r="966" spans="11:12" ht="15" customHeight="1" x14ac:dyDescent="0.2">
      <c r="K966" s="9"/>
      <c r="L966" s="10"/>
    </row>
    <row r="967" spans="11:12" ht="15" customHeight="1" x14ac:dyDescent="0.2">
      <c r="K967" s="9"/>
      <c r="L967" s="10"/>
    </row>
    <row r="968" spans="11:12" ht="15" customHeight="1" x14ac:dyDescent="0.2">
      <c r="K968" s="9"/>
      <c r="L968" s="10"/>
    </row>
    <row r="969" spans="11:12" ht="15" customHeight="1" x14ac:dyDescent="0.2">
      <c r="K969" s="9"/>
      <c r="L969" s="10"/>
    </row>
    <row r="970" spans="11:12" ht="15" customHeight="1" x14ac:dyDescent="0.2">
      <c r="K970" s="9"/>
      <c r="L970" s="10"/>
    </row>
    <row r="971" spans="11:12" ht="15" customHeight="1" x14ac:dyDescent="0.2">
      <c r="K971" s="9"/>
      <c r="L971" s="10"/>
    </row>
    <row r="972" spans="11:12" ht="15" customHeight="1" x14ac:dyDescent="0.2">
      <c r="K972" s="9"/>
      <c r="L972" s="10"/>
    </row>
    <row r="973" spans="11:12" ht="15" customHeight="1" x14ac:dyDescent="0.2">
      <c r="K973" s="9"/>
      <c r="L973" s="10"/>
    </row>
    <row r="974" spans="11:12" ht="15" customHeight="1" x14ac:dyDescent="0.2">
      <c r="K974" s="9"/>
      <c r="L974" s="10"/>
    </row>
    <row r="975" spans="11:12" ht="15" customHeight="1" x14ac:dyDescent="0.2">
      <c r="K975" s="9"/>
      <c r="L975" s="10"/>
    </row>
    <row r="976" spans="11:12" ht="15" customHeight="1" x14ac:dyDescent="0.2">
      <c r="K976" s="9"/>
      <c r="L976" s="10"/>
    </row>
    <row r="977" spans="11:12" ht="15" customHeight="1" x14ac:dyDescent="0.2">
      <c r="K977" s="9"/>
      <c r="L977" s="10"/>
    </row>
    <row r="978" spans="11:12" ht="15" customHeight="1" x14ac:dyDescent="0.2">
      <c r="K978" s="9"/>
      <c r="L978" s="10"/>
    </row>
    <row r="979" spans="11:12" ht="15" customHeight="1" x14ac:dyDescent="0.2">
      <c r="K979" s="9"/>
      <c r="L979" s="10"/>
    </row>
    <row r="980" spans="11:12" ht="15" customHeight="1" x14ac:dyDescent="0.2">
      <c r="K980" s="9"/>
      <c r="L980" s="10"/>
    </row>
    <row r="981" spans="11:12" ht="15" customHeight="1" x14ac:dyDescent="0.2">
      <c r="K981" s="9"/>
      <c r="L981" s="10"/>
    </row>
    <row r="982" spans="11:12" ht="15" customHeight="1" x14ac:dyDescent="0.2">
      <c r="K982" s="9"/>
      <c r="L982" s="10"/>
    </row>
    <row r="983" spans="11:12" ht="15" customHeight="1" x14ac:dyDescent="0.2">
      <c r="K983" s="9"/>
      <c r="L983" s="10"/>
    </row>
    <row r="984" spans="11:12" ht="15" customHeight="1" x14ac:dyDescent="0.2">
      <c r="K984" s="9"/>
      <c r="L984" s="10"/>
    </row>
    <row r="985" spans="11:12" ht="15" customHeight="1" x14ac:dyDescent="0.2">
      <c r="K985" s="9"/>
      <c r="L985" s="10"/>
    </row>
    <row r="986" spans="11:12" ht="15" customHeight="1" x14ac:dyDescent="0.2">
      <c r="K986" s="9"/>
      <c r="L986" s="10"/>
    </row>
    <row r="987" spans="11:12" ht="15" customHeight="1" x14ac:dyDescent="0.2">
      <c r="K987" s="9"/>
      <c r="L987" s="10"/>
    </row>
    <row r="988" spans="11:12" ht="15" customHeight="1" x14ac:dyDescent="0.2">
      <c r="K988" s="9"/>
      <c r="L988" s="10"/>
    </row>
    <row r="989" spans="11:12" ht="15" customHeight="1" x14ac:dyDescent="0.2">
      <c r="K989" s="9"/>
      <c r="L989" s="10"/>
    </row>
    <row r="990" spans="11:12" ht="15" customHeight="1" x14ac:dyDescent="0.2">
      <c r="K990" s="9"/>
      <c r="L990" s="10"/>
    </row>
    <row r="991" spans="11:12" ht="15" customHeight="1" x14ac:dyDescent="0.2">
      <c r="K991" s="9"/>
      <c r="L991" s="10"/>
    </row>
    <row r="992" spans="11:12" ht="15" customHeight="1" x14ac:dyDescent="0.2">
      <c r="K992" s="9"/>
      <c r="L992" s="10"/>
    </row>
    <row r="993" spans="11:12" ht="15" customHeight="1" x14ac:dyDescent="0.2">
      <c r="K993" s="9"/>
      <c r="L993" s="10"/>
    </row>
    <row r="994" spans="11:12" ht="15" customHeight="1" x14ac:dyDescent="0.2">
      <c r="K994" s="9"/>
      <c r="L994" s="10"/>
    </row>
    <row r="995" spans="11:12" ht="15" customHeight="1" x14ac:dyDescent="0.2">
      <c r="K995" s="9"/>
      <c r="L995" s="10"/>
    </row>
    <row r="996" spans="11:12" ht="15" customHeight="1" x14ac:dyDescent="0.2">
      <c r="K996" s="9"/>
      <c r="L996" s="10"/>
    </row>
    <row r="997" spans="11:12" ht="15" customHeight="1" x14ac:dyDescent="0.2">
      <c r="K997" s="9"/>
      <c r="L997" s="10"/>
    </row>
    <row r="998" spans="11:12" ht="15" customHeight="1" x14ac:dyDescent="0.2">
      <c r="K998" s="9"/>
      <c r="L998" s="10"/>
    </row>
    <row r="999" spans="11:12" ht="15" customHeight="1" x14ac:dyDescent="0.2">
      <c r="K999" s="9"/>
      <c r="L999" s="10"/>
    </row>
    <row r="1000" spans="11:12" ht="15" customHeight="1" x14ac:dyDescent="0.2">
      <c r="K1000" s="9"/>
      <c r="L1000" s="10"/>
    </row>
    <row r="1001" spans="11:12" ht="15" customHeight="1" x14ac:dyDescent="0.2">
      <c r="K1001" s="9"/>
      <c r="L1001" s="10"/>
    </row>
    <row r="1002" spans="11:12" ht="15" customHeight="1" x14ac:dyDescent="0.2">
      <c r="K1002" s="9"/>
      <c r="L1002" s="10"/>
    </row>
    <row r="1003" spans="11:12" ht="15" customHeight="1" x14ac:dyDescent="0.2">
      <c r="K1003" s="9"/>
      <c r="L1003" s="10"/>
    </row>
    <row r="1004" spans="11:12" ht="15" customHeight="1" x14ac:dyDescent="0.2">
      <c r="K1004" s="9"/>
      <c r="L1004" s="10"/>
    </row>
    <row r="1005" spans="11:12" ht="15" customHeight="1" x14ac:dyDescent="0.2">
      <c r="K1005" s="9"/>
      <c r="L1005" s="10"/>
    </row>
    <row r="1006" spans="11:12" ht="15" customHeight="1" x14ac:dyDescent="0.2">
      <c r="K1006" s="9"/>
      <c r="L1006" s="10"/>
    </row>
    <row r="1007" spans="11:12" ht="15" customHeight="1" x14ac:dyDescent="0.2">
      <c r="K1007" s="9"/>
      <c r="L1007" s="10"/>
    </row>
    <row r="1008" spans="11:12" ht="15" customHeight="1" x14ac:dyDescent="0.2">
      <c r="K1008" s="9"/>
      <c r="L1008" s="10"/>
    </row>
    <row r="1009" spans="11:12" ht="15" customHeight="1" x14ac:dyDescent="0.2">
      <c r="K1009" s="9"/>
      <c r="L1009" s="10"/>
    </row>
    <row r="1010" spans="11:12" ht="15" customHeight="1" x14ac:dyDescent="0.2">
      <c r="K1010" s="9"/>
      <c r="L1010" s="10"/>
    </row>
    <row r="1011" spans="11:12" ht="15" customHeight="1" x14ac:dyDescent="0.2">
      <c r="K1011" s="9"/>
      <c r="L1011" s="10"/>
    </row>
    <row r="1012" spans="11:12" ht="15" customHeight="1" x14ac:dyDescent="0.2">
      <c r="K1012" s="9"/>
      <c r="L1012" s="10"/>
    </row>
    <row r="1013" spans="11:12" ht="15" customHeight="1" x14ac:dyDescent="0.2">
      <c r="K1013" s="9"/>
      <c r="L1013" s="10"/>
    </row>
    <row r="1014" spans="11:12" ht="15" customHeight="1" x14ac:dyDescent="0.2">
      <c r="K1014" s="9"/>
      <c r="L1014" s="10"/>
    </row>
    <row r="1015" spans="11:12" ht="15" customHeight="1" x14ac:dyDescent="0.2">
      <c r="K1015" s="9"/>
      <c r="L1015" s="10"/>
    </row>
    <row r="1016" spans="11:12" ht="15" customHeight="1" x14ac:dyDescent="0.2">
      <c r="K1016" s="9"/>
      <c r="L1016" s="10"/>
    </row>
    <row r="1017" spans="11:12" ht="15" customHeight="1" x14ac:dyDescent="0.2">
      <c r="K1017" s="9"/>
      <c r="L1017" s="10"/>
    </row>
    <row r="1018" spans="11:12" ht="15" customHeight="1" x14ac:dyDescent="0.2">
      <c r="K1018" s="9"/>
      <c r="L1018" s="10"/>
    </row>
    <row r="1019" spans="11:12" ht="15" customHeight="1" x14ac:dyDescent="0.2">
      <c r="K1019" s="9"/>
      <c r="L1019" s="10"/>
    </row>
    <row r="1020" spans="11:12" ht="15" customHeight="1" x14ac:dyDescent="0.2">
      <c r="K1020" s="9"/>
      <c r="L1020" s="10"/>
    </row>
    <row r="1021" spans="11:12" ht="15" customHeight="1" x14ac:dyDescent="0.2">
      <c r="K1021" s="9"/>
      <c r="L1021" s="10"/>
    </row>
    <row r="1022" spans="11:12" ht="15" customHeight="1" x14ac:dyDescent="0.2">
      <c r="K1022" s="9"/>
      <c r="L1022" s="10"/>
    </row>
    <row r="1023" spans="11:12" ht="15" customHeight="1" x14ac:dyDescent="0.2">
      <c r="K1023" s="9"/>
      <c r="L1023" s="10"/>
    </row>
    <row r="1024" spans="11:12" ht="15" customHeight="1" x14ac:dyDescent="0.2">
      <c r="K1024" s="9"/>
      <c r="L1024" s="10"/>
    </row>
    <row r="1025" spans="11:12" ht="15" customHeight="1" x14ac:dyDescent="0.2">
      <c r="K1025" s="9"/>
      <c r="L1025" s="10"/>
    </row>
    <row r="1026" spans="11:12" ht="15" customHeight="1" x14ac:dyDescent="0.2">
      <c r="K1026" s="9"/>
      <c r="L1026" s="10"/>
    </row>
    <row r="1027" spans="11:12" ht="15" customHeight="1" x14ac:dyDescent="0.2">
      <c r="K1027" s="9"/>
      <c r="L1027" s="10"/>
    </row>
    <row r="1028" spans="11:12" ht="15" customHeight="1" x14ac:dyDescent="0.2">
      <c r="K1028" s="9"/>
      <c r="L1028" s="10"/>
    </row>
    <row r="1029" spans="11:12" ht="15" customHeight="1" x14ac:dyDescent="0.2">
      <c r="K1029" s="9"/>
      <c r="L1029" s="10"/>
    </row>
    <row r="1030" spans="11:12" ht="15" customHeight="1" x14ac:dyDescent="0.2">
      <c r="K1030" s="9"/>
      <c r="L1030" s="10"/>
    </row>
    <row r="1031" spans="11:12" ht="15" customHeight="1" x14ac:dyDescent="0.2">
      <c r="K1031" s="9"/>
      <c r="L1031" s="10"/>
    </row>
    <row r="1032" spans="11:12" ht="15" customHeight="1" x14ac:dyDescent="0.2">
      <c r="K1032" s="9"/>
      <c r="L1032" s="10"/>
    </row>
    <row r="1033" spans="11:12" ht="15" customHeight="1" x14ac:dyDescent="0.2">
      <c r="K1033" s="9"/>
      <c r="L1033" s="10"/>
    </row>
    <row r="1034" spans="11:12" ht="15" customHeight="1" x14ac:dyDescent="0.2">
      <c r="K1034" s="9"/>
      <c r="L1034" s="10"/>
    </row>
    <row r="1035" spans="11:12" ht="15" customHeight="1" x14ac:dyDescent="0.2">
      <c r="K1035" s="9"/>
      <c r="L1035" s="10"/>
    </row>
    <row r="1036" spans="11:12" ht="15" customHeight="1" x14ac:dyDescent="0.2">
      <c r="K1036" s="9"/>
      <c r="L1036" s="10"/>
    </row>
    <row r="1037" spans="11:12" ht="15" customHeight="1" x14ac:dyDescent="0.2">
      <c r="K1037" s="9"/>
      <c r="L1037" s="10"/>
    </row>
    <row r="1038" spans="11:12" ht="15" customHeight="1" x14ac:dyDescent="0.2">
      <c r="K1038" s="9"/>
      <c r="L1038" s="10"/>
    </row>
    <row r="1039" spans="11:12" ht="15" customHeight="1" x14ac:dyDescent="0.2">
      <c r="K1039" s="9"/>
      <c r="L1039" s="10"/>
    </row>
    <row r="1040" spans="11:12" ht="15" customHeight="1" x14ac:dyDescent="0.2">
      <c r="K1040" s="9"/>
      <c r="L1040" s="10"/>
    </row>
    <row r="1041" spans="11:12" ht="15" customHeight="1" x14ac:dyDescent="0.2">
      <c r="K1041" s="9"/>
      <c r="L1041" s="10"/>
    </row>
    <row r="1042" spans="11:12" ht="15" customHeight="1" x14ac:dyDescent="0.2">
      <c r="K1042" s="9"/>
      <c r="L1042" s="10"/>
    </row>
    <row r="1043" spans="11:12" ht="15" customHeight="1" x14ac:dyDescent="0.2">
      <c r="K1043" s="9"/>
      <c r="L1043" s="10"/>
    </row>
    <row r="1044" spans="11:12" ht="15" customHeight="1" x14ac:dyDescent="0.2">
      <c r="K1044" s="9"/>
      <c r="L1044" s="10"/>
    </row>
    <row r="1045" spans="11:12" ht="15" customHeight="1" x14ac:dyDescent="0.2">
      <c r="K1045" s="9"/>
      <c r="L1045" s="10"/>
    </row>
    <row r="1046" spans="11:12" ht="15" customHeight="1" x14ac:dyDescent="0.2">
      <c r="K1046" s="9"/>
      <c r="L1046" s="10"/>
    </row>
    <row r="1047" spans="11:12" ht="15" customHeight="1" x14ac:dyDescent="0.2">
      <c r="K1047" s="9"/>
      <c r="L1047" s="10"/>
    </row>
    <row r="1048" spans="11:12" ht="15" customHeight="1" x14ac:dyDescent="0.2">
      <c r="K1048" s="9"/>
      <c r="L1048" s="10"/>
    </row>
    <row r="1049" spans="11:12" ht="15" customHeight="1" x14ac:dyDescent="0.2">
      <c r="K1049" s="9"/>
      <c r="L1049" s="10"/>
    </row>
    <row r="1050" spans="11:12" ht="15" customHeight="1" x14ac:dyDescent="0.2">
      <c r="K1050" s="9"/>
      <c r="L1050" s="10"/>
    </row>
    <row r="1051" spans="11:12" ht="15" customHeight="1" x14ac:dyDescent="0.2">
      <c r="K1051" s="9"/>
      <c r="L1051" s="10"/>
    </row>
    <row r="1052" spans="11:12" ht="15" customHeight="1" x14ac:dyDescent="0.2">
      <c r="K1052" s="9"/>
      <c r="L1052" s="10"/>
    </row>
    <row r="1053" spans="11:12" ht="15" customHeight="1" x14ac:dyDescent="0.2">
      <c r="K1053" s="9"/>
      <c r="L1053" s="10"/>
    </row>
    <row r="1054" spans="11:12" ht="15" customHeight="1" x14ac:dyDescent="0.2">
      <c r="K1054" s="9"/>
      <c r="L1054" s="10"/>
    </row>
    <row r="1055" spans="11:12" ht="15" customHeight="1" x14ac:dyDescent="0.2">
      <c r="K1055" s="9"/>
      <c r="L1055" s="10"/>
    </row>
    <row r="1056" spans="11:12" ht="15" customHeight="1" x14ac:dyDescent="0.2">
      <c r="K1056" s="9"/>
      <c r="L1056" s="10"/>
    </row>
    <row r="1057" spans="11:12" ht="15" customHeight="1" x14ac:dyDescent="0.2">
      <c r="K1057" s="9"/>
      <c r="L1057" s="10"/>
    </row>
    <row r="1058" spans="11:12" ht="15" customHeight="1" x14ac:dyDescent="0.2">
      <c r="K1058" s="9"/>
      <c r="L1058" s="10"/>
    </row>
    <row r="1059" spans="11:12" ht="15" customHeight="1" x14ac:dyDescent="0.2">
      <c r="K1059" s="9"/>
      <c r="L1059" s="10"/>
    </row>
    <row r="1060" spans="11:12" ht="15" customHeight="1" x14ac:dyDescent="0.2">
      <c r="K1060" s="9"/>
      <c r="L1060" s="10"/>
    </row>
    <row r="1061" spans="11:12" ht="15" customHeight="1" x14ac:dyDescent="0.2">
      <c r="K1061" s="9"/>
      <c r="L1061" s="10"/>
    </row>
    <row r="1062" spans="11:12" ht="15" customHeight="1" x14ac:dyDescent="0.2">
      <c r="K1062" s="9"/>
      <c r="L1062" s="10"/>
    </row>
    <row r="1063" spans="11:12" ht="15" customHeight="1" x14ac:dyDescent="0.2">
      <c r="K1063" s="9"/>
      <c r="L1063" s="10"/>
    </row>
    <row r="1064" spans="11:12" ht="15" customHeight="1" x14ac:dyDescent="0.2">
      <c r="K1064" s="9"/>
      <c r="L1064" s="10"/>
    </row>
    <row r="1065" spans="11:12" ht="15" customHeight="1" x14ac:dyDescent="0.2">
      <c r="K1065" s="9"/>
      <c r="L1065" s="10"/>
    </row>
    <row r="1066" spans="11:12" ht="15" customHeight="1" x14ac:dyDescent="0.2">
      <c r="K1066" s="9"/>
      <c r="L1066" s="10"/>
    </row>
    <row r="1067" spans="11:12" ht="15" customHeight="1" x14ac:dyDescent="0.2">
      <c r="K1067" s="9"/>
      <c r="L1067" s="10"/>
    </row>
    <row r="1068" spans="11:12" ht="15" customHeight="1" x14ac:dyDescent="0.2">
      <c r="K1068" s="9"/>
      <c r="L1068" s="10"/>
    </row>
    <row r="1069" spans="11:12" ht="15" customHeight="1" x14ac:dyDescent="0.2">
      <c r="K1069" s="9"/>
      <c r="L1069" s="10"/>
    </row>
    <row r="1070" spans="11:12" ht="15" customHeight="1" x14ac:dyDescent="0.2">
      <c r="K1070" s="9"/>
      <c r="L1070" s="10"/>
    </row>
    <row r="1071" spans="11:12" ht="15" customHeight="1" x14ac:dyDescent="0.2">
      <c r="K1071" s="9"/>
      <c r="L1071" s="10"/>
    </row>
    <row r="1072" spans="11:12" ht="15" customHeight="1" x14ac:dyDescent="0.2">
      <c r="K1072" s="9"/>
      <c r="L1072" s="10"/>
    </row>
    <row r="1073" spans="11:12" ht="15" customHeight="1" x14ac:dyDescent="0.2">
      <c r="K1073" s="9"/>
      <c r="L1073" s="10"/>
    </row>
    <row r="1074" spans="11:12" ht="15" customHeight="1" x14ac:dyDescent="0.2">
      <c r="K1074" s="9"/>
      <c r="L1074" s="10"/>
    </row>
    <row r="1075" spans="11:12" ht="15" customHeight="1" x14ac:dyDescent="0.2">
      <c r="K1075" s="9"/>
      <c r="L1075" s="10"/>
    </row>
    <row r="1076" spans="11:12" ht="15" customHeight="1" x14ac:dyDescent="0.2">
      <c r="K1076" s="9"/>
      <c r="L1076" s="10"/>
    </row>
    <row r="1077" spans="11:12" ht="15" customHeight="1" x14ac:dyDescent="0.2">
      <c r="K1077" s="9"/>
      <c r="L1077" s="10"/>
    </row>
    <row r="1078" spans="11:12" ht="15" customHeight="1" x14ac:dyDescent="0.2">
      <c r="K1078" s="9"/>
      <c r="L1078" s="10"/>
    </row>
    <row r="1079" spans="11:12" ht="15" customHeight="1" x14ac:dyDescent="0.2">
      <c r="K1079" s="9"/>
      <c r="L1079" s="10"/>
    </row>
    <row r="1080" spans="11:12" ht="15" customHeight="1" x14ac:dyDescent="0.2">
      <c r="K1080" s="9"/>
      <c r="L1080" s="10"/>
    </row>
    <row r="1081" spans="11:12" ht="15" customHeight="1" x14ac:dyDescent="0.2">
      <c r="K1081" s="9"/>
      <c r="L1081" s="10"/>
    </row>
    <row r="1082" spans="11:12" ht="15" customHeight="1" x14ac:dyDescent="0.2">
      <c r="K1082" s="9"/>
      <c r="L1082" s="10"/>
    </row>
    <row r="1083" spans="11:12" ht="15" customHeight="1" x14ac:dyDescent="0.2">
      <c r="K1083" s="9"/>
      <c r="L1083" s="10"/>
    </row>
    <row r="1084" spans="11:12" ht="15" customHeight="1" x14ac:dyDescent="0.2">
      <c r="K1084" s="9"/>
      <c r="L1084" s="10"/>
    </row>
    <row r="1085" spans="11:12" ht="15" customHeight="1" x14ac:dyDescent="0.2">
      <c r="K1085" s="9"/>
      <c r="L1085" s="10"/>
    </row>
    <row r="1086" spans="11:12" ht="15" customHeight="1" x14ac:dyDescent="0.2">
      <c r="K1086" s="9"/>
      <c r="L1086" s="10"/>
    </row>
    <row r="1087" spans="11:12" ht="15" customHeight="1" x14ac:dyDescent="0.2">
      <c r="K1087" s="9"/>
      <c r="L1087" s="10"/>
    </row>
    <row r="1088" spans="11:12" ht="15" customHeight="1" x14ac:dyDescent="0.2">
      <c r="K1088" s="9"/>
      <c r="L1088" s="10"/>
    </row>
    <row r="1089" spans="11:12" ht="15" customHeight="1" x14ac:dyDescent="0.2">
      <c r="K1089" s="9"/>
      <c r="L1089" s="10"/>
    </row>
    <row r="1090" spans="11:12" ht="15" customHeight="1" x14ac:dyDescent="0.2">
      <c r="K1090" s="9"/>
      <c r="L1090" s="10"/>
    </row>
    <row r="1091" spans="11:12" ht="15" customHeight="1" x14ac:dyDescent="0.2">
      <c r="K1091" s="9"/>
      <c r="L1091" s="10"/>
    </row>
    <row r="1092" spans="11:12" ht="15" customHeight="1" x14ac:dyDescent="0.2">
      <c r="K1092" s="9"/>
      <c r="L1092" s="10"/>
    </row>
    <row r="1093" spans="11:12" ht="15" customHeight="1" x14ac:dyDescent="0.2">
      <c r="K1093" s="9"/>
      <c r="L1093" s="10"/>
    </row>
    <row r="1094" spans="11:12" ht="15" customHeight="1" x14ac:dyDescent="0.2">
      <c r="K1094" s="9"/>
      <c r="L1094" s="10"/>
    </row>
    <row r="1095" spans="11:12" ht="15" customHeight="1" x14ac:dyDescent="0.2">
      <c r="K1095" s="9"/>
      <c r="L1095" s="10"/>
    </row>
    <row r="1096" spans="11:12" ht="15" customHeight="1" x14ac:dyDescent="0.2">
      <c r="K1096" s="9"/>
      <c r="L1096" s="10"/>
    </row>
    <row r="1097" spans="11:12" ht="15" customHeight="1" x14ac:dyDescent="0.2">
      <c r="K1097" s="9"/>
      <c r="L1097" s="10"/>
    </row>
    <row r="1098" spans="11:12" ht="15" customHeight="1" x14ac:dyDescent="0.2">
      <c r="K1098" s="9"/>
      <c r="L1098" s="10"/>
    </row>
    <row r="1099" spans="11:12" ht="15" customHeight="1" x14ac:dyDescent="0.2">
      <c r="K1099" s="9"/>
      <c r="L1099" s="10"/>
    </row>
    <row r="1100" spans="11:12" ht="15" customHeight="1" x14ac:dyDescent="0.2">
      <c r="K1100" s="9"/>
      <c r="L1100" s="10"/>
    </row>
    <row r="1101" spans="11:12" ht="15" customHeight="1" x14ac:dyDescent="0.2">
      <c r="K1101" s="9"/>
      <c r="L1101" s="10"/>
    </row>
    <row r="1102" spans="11:12" ht="15" customHeight="1" x14ac:dyDescent="0.2">
      <c r="K1102" s="9"/>
      <c r="L1102" s="10"/>
    </row>
    <row r="1103" spans="11:12" ht="15" customHeight="1" x14ac:dyDescent="0.2">
      <c r="K1103" s="9"/>
      <c r="L1103" s="10"/>
    </row>
    <row r="1104" spans="11:12" ht="15" customHeight="1" x14ac:dyDescent="0.2">
      <c r="K1104" s="9"/>
      <c r="L1104" s="10"/>
    </row>
    <row r="1105" spans="11:12" ht="15" customHeight="1" x14ac:dyDescent="0.2">
      <c r="K1105" s="9"/>
      <c r="L1105" s="10"/>
    </row>
    <row r="1106" spans="11:12" ht="15" customHeight="1" x14ac:dyDescent="0.2">
      <c r="K1106" s="9"/>
      <c r="L1106" s="10"/>
    </row>
    <row r="1107" spans="11:12" ht="15" customHeight="1" x14ac:dyDescent="0.2">
      <c r="K1107" s="9"/>
      <c r="L1107" s="10"/>
    </row>
    <row r="1108" spans="11:12" ht="15" customHeight="1" x14ac:dyDescent="0.2">
      <c r="K1108" s="9"/>
      <c r="L1108" s="10"/>
    </row>
    <row r="1109" spans="11:12" ht="15" customHeight="1" x14ac:dyDescent="0.2">
      <c r="K1109" s="9"/>
      <c r="L1109" s="10"/>
    </row>
    <row r="1110" spans="11:12" ht="15" customHeight="1" x14ac:dyDescent="0.2">
      <c r="K1110" s="9"/>
      <c r="L1110" s="10"/>
    </row>
    <row r="1111" spans="11:12" ht="15" customHeight="1" x14ac:dyDescent="0.2">
      <c r="K1111" s="9"/>
      <c r="L1111" s="10"/>
    </row>
    <row r="1112" spans="11:12" ht="15" customHeight="1" x14ac:dyDescent="0.2">
      <c r="K1112" s="9"/>
      <c r="L1112" s="10"/>
    </row>
    <row r="1113" spans="11:12" ht="15" customHeight="1" x14ac:dyDescent="0.2">
      <c r="K1113" s="9"/>
      <c r="L1113" s="10"/>
    </row>
    <row r="1114" spans="11:12" ht="15" customHeight="1" x14ac:dyDescent="0.2">
      <c r="K1114" s="9"/>
      <c r="L1114" s="10"/>
    </row>
    <row r="1115" spans="11:12" ht="15" customHeight="1" x14ac:dyDescent="0.2">
      <c r="K1115" s="9"/>
      <c r="L1115" s="10"/>
    </row>
    <row r="1116" spans="11:12" ht="15" customHeight="1" x14ac:dyDescent="0.2">
      <c r="K1116" s="9"/>
      <c r="L1116" s="10"/>
    </row>
    <row r="1117" spans="11:12" ht="15" customHeight="1" x14ac:dyDescent="0.2">
      <c r="K1117" s="9"/>
      <c r="L1117" s="10"/>
    </row>
    <row r="1118" spans="11:12" ht="15" customHeight="1" x14ac:dyDescent="0.2">
      <c r="K1118" s="9"/>
      <c r="L1118" s="10"/>
    </row>
    <row r="1119" spans="11:12" ht="15" customHeight="1" x14ac:dyDescent="0.2">
      <c r="K1119" s="9"/>
      <c r="L1119" s="10"/>
    </row>
    <row r="1120" spans="11:12" ht="15" customHeight="1" x14ac:dyDescent="0.2">
      <c r="K1120" s="9"/>
      <c r="L1120" s="10"/>
    </row>
    <row r="1121" spans="11:12" ht="15" customHeight="1" x14ac:dyDescent="0.2">
      <c r="K1121" s="9"/>
      <c r="L1121" s="10"/>
    </row>
    <row r="1122" spans="11:12" ht="15" customHeight="1" x14ac:dyDescent="0.2">
      <c r="K1122" s="9"/>
      <c r="L1122" s="10"/>
    </row>
    <row r="1123" spans="11:12" ht="15" customHeight="1" x14ac:dyDescent="0.2">
      <c r="K1123" s="9"/>
      <c r="L1123" s="10"/>
    </row>
    <row r="1124" spans="11:12" ht="15" customHeight="1" x14ac:dyDescent="0.2">
      <c r="K1124" s="9"/>
      <c r="L1124" s="10"/>
    </row>
    <row r="1125" spans="11:12" ht="15" customHeight="1" x14ac:dyDescent="0.2">
      <c r="K1125" s="9"/>
      <c r="L1125" s="10"/>
    </row>
    <row r="1126" spans="11:12" ht="15" customHeight="1" x14ac:dyDescent="0.2">
      <c r="K1126" s="9"/>
      <c r="L1126" s="10"/>
    </row>
    <row r="1127" spans="11:12" ht="15" customHeight="1" x14ac:dyDescent="0.2">
      <c r="K1127" s="9"/>
      <c r="L1127" s="10"/>
    </row>
    <row r="1128" spans="11:12" ht="15" customHeight="1" x14ac:dyDescent="0.2">
      <c r="K1128" s="9"/>
      <c r="L1128" s="10"/>
    </row>
    <row r="1129" spans="11:12" ht="15" customHeight="1" x14ac:dyDescent="0.2">
      <c r="K1129" s="9"/>
      <c r="L1129" s="10"/>
    </row>
    <row r="1130" spans="11:12" ht="15" customHeight="1" x14ac:dyDescent="0.2">
      <c r="K1130" s="9"/>
      <c r="L1130" s="10"/>
    </row>
    <row r="1131" spans="11:12" ht="15" customHeight="1" x14ac:dyDescent="0.2">
      <c r="K1131" s="9"/>
      <c r="L1131" s="10"/>
    </row>
    <row r="1132" spans="11:12" ht="15" customHeight="1" x14ac:dyDescent="0.2">
      <c r="K1132" s="9"/>
      <c r="L1132" s="10"/>
    </row>
    <row r="1133" spans="11:12" ht="15" customHeight="1" x14ac:dyDescent="0.2">
      <c r="K1133" s="9"/>
      <c r="L1133" s="10"/>
    </row>
    <row r="1134" spans="11:12" ht="15" customHeight="1" x14ac:dyDescent="0.2">
      <c r="K1134" s="9"/>
      <c r="L1134" s="10"/>
    </row>
    <row r="1135" spans="11:12" ht="15" customHeight="1" x14ac:dyDescent="0.2">
      <c r="K1135" s="9"/>
      <c r="L1135" s="10"/>
    </row>
    <row r="1136" spans="11:12" ht="15" customHeight="1" x14ac:dyDescent="0.2">
      <c r="K1136" s="9"/>
      <c r="L1136" s="10"/>
    </row>
    <row r="1137" spans="11:12" ht="15" customHeight="1" x14ac:dyDescent="0.2">
      <c r="K1137" s="9"/>
      <c r="L1137" s="10"/>
    </row>
    <row r="1138" spans="11:12" ht="15" customHeight="1" x14ac:dyDescent="0.2">
      <c r="K1138" s="9"/>
      <c r="L1138" s="10"/>
    </row>
    <row r="1139" spans="11:12" ht="15" customHeight="1" x14ac:dyDescent="0.2">
      <c r="K1139" s="9"/>
      <c r="L1139" s="10"/>
    </row>
    <row r="1140" spans="11:12" ht="15" customHeight="1" x14ac:dyDescent="0.2">
      <c r="K1140" s="9"/>
      <c r="L1140" s="10"/>
    </row>
    <row r="1141" spans="11:12" ht="15" customHeight="1" x14ac:dyDescent="0.2">
      <c r="K1141" s="9"/>
      <c r="L1141" s="10"/>
    </row>
    <row r="1142" spans="11:12" ht="15" customHeight="1" x14ac:dyDescent="0.2">
      <c r="K1142" s="9"/>
      <c r="L1142" s="10"/>
    </row>
    <row r="1143" spans="11:12" ht="15" customHeight="1" x14ac:dyDescent="0.2">
      <c r="K1143" s="9"/>
      <c r="L1143" s="10"/>
    </row>
    <row r="1144" spans="11:12" ht="15" customHeight="1" x14ac:dyDescent="0.2">
      <c r="K1144" s="9"/>
      <c r="L1144" s="10"/>
    </row>
    <row r="1145" spans="11:12" ht="15" customHeight="1" x14ac:dyDescent="0.2">
      <c r="K1145" s="9"/>
      <c r="L1145" s="10"/>
    </row>
    <row r="1146" spans="11:12" ht="15" customHeight="1" x14ac:dyDescent="0.2">
      <c r="K1146" s="9"/>
      <c r="L1146" s="10"/>
    </row>
    <row r="1147" spans="11:12" ht="15" customHeight="1" x14ac:dyDescent="0.2">
      <c r="K1147" s="9"/>
      <c r="L1147" s="10"/>
    </row>
    <row r="1148" spans="11:12" ht="15" customHeight="1" x14ac:dyDescent="0.2">
      <c r="K1148" s="9"/>
      <c r="L1148" s="10"/>
    </row>
    <row r="1149" spans="11:12" ht="15" customHeight="1" x14ac:dyDescent="0.2">
      <c r="K1149" s="9"/>
      <c r="L1149" s="10"/>
    </row>
    <row r="1150" spans="11:12" ht="15" customHeight="1" x14ac:dyDescent="0.2">
      <c r="K1150" s="9"/>
      <c r="L1150" s="10"/>
    </row>
    <row r="1151" spans="11:12" ht="15" customHeight="1" x14ac:dyDescent="0.2">
      <c r="K1151" s="9"/>
      <c r="L1151" s="10"/>
    </row>
    <row r="1152" spans="11:12" ht="15" customHeight="1" x14ac:dyDescent="0.2">
      <c r="K1152" s="9"/>
      <c r="L1152" s="10"/>
    </row>
    <row r="1153" spans="11:12" ht="15" customHeight="1" x14ac:dyDescent="0.2">
      <c r="K1153" s="9"/>
      <c r="L1153" s="10"/>
    </row>
    <row r="1154" spans="11:12" ht="15" customHeight="1" x14ac:dyDescent="0.2">
      <c r="K1154" s="9"/>
      <c r="L1154" s="10"/>
    </row>
    <row r="1155" spans="11:12" ht="15" customHeight="1" x14ac:dyDescent="0.2">
      <c r="K1155" s="9"/>
      <c r="L1155" s="10"/>
    </row>
    <row r="1156" spans="11:12" ht="15" customHeight="1" x14ac:dyDescent="0.2">
      <c r="K1156" s="9"/>
      <c r="L1156" s="10"/>
    </row>
    <row r="1157" spans="11:12" ht="15" customHeight="1" x14ac:dyDescent="0.2">
      <c r="K1157" s="9"/>
      <c r="L1157" s="10"/>
    </row>
    <row r="1158" spans="11:12" ht="15" customHeight="1" x14ac:dyDescent="0.2">
      <c r="K1158" s="9"/>
      <c r="L1158" s="10"/>
    </row>
    <row r="1159" spans="11:12" ht="15" customHeight="1" x14ac:dyDescent="0.2">
      <c r="K1159" s="9"/>
      <c r="L1159" s="10"/>
    </row>
    <row r="1160" spans="11:12" ht="15" customHeight="1" x14ac:dyDescent="0.2">
      <c r="K1160" s="9"/>
      <c r="L1160" s="10"/>
    </row>
    <row r="1161" spans="11:12" ht="15" customHeight="1" x14ac:dyDescent="0.2">
      <c r="K1161" s="9"/>
      <c r="L1161" s="10"/>
    </row>
    <row r="1162" spans="11:12" ht="15" customHeight="1" x14ac:dyDescent="0.2">
      <c r="K1162" s="9"/>
      <c r="L1162" s="10"/>
    </row>
    <row r="1163" spans="11:12" ht="15" customHeight="1" x14ac:dyDescent="0.2">
      <c r="K1163" s="9"/>
      <c r="L1163" s="10"/>
    </row>
    <row r="1164" spans="11:12" ht="15" customHeight="1" x14ac:dyDescent="0.2">
      <c r="K1164" s="9"/>
      <c r="L1164" s="10"/>
    </row>
    <row r="1165" spans="11:12" ht="15" customHeight="1" x14ac:dyDescent="0.2">
      <c r="K1165" s="9"/>
      <c r="L1165" s="10"/>
    </row>
    <row r="1166" spans="11:12" ht="15" customHeight="1" x14ac:dyDescent="0.2">
      <c r="K1166" s="9"/>
      <c r="L1166" s="10"/>
    </row>
    <row r="1167" spans="11:12" ht="15" customHeight="1" x14ac:dyDescent="0.2">
      <c r="K1167" s="9"/>
      <c r="L1167" s="10"/>
    </row>
    <row r="1168" spans="11:12" ht="15" customHeight="1" x14ac:dyDescent="0.2">
      <c r="K1168" s="9"/>
      <c r="L1168" s="10"/>
    </row>
    <row r="1169" spans="11:12" ht="15" customHeight="1" x14ac:dyDescent="0.2">
      <c r="K1169" s="9"/>
      <c r="L1169" s="10"/>
    </row>
    <row r="1170" spans="11:12" ht="15" customHeight="1" x14ac:dyDescent="0.2">
      <c r="K1170" s="9"/>
      <c r="L1170" s="10"/>
    </row>
    <row r="1171" spans="11:12" ht="15" customHeight="1" x14ac:dyDescent="0.2">
      <c r="K1171" s="9"/>
      <c r="L1171" s="10"/>
    </row>
  </sheetData>
  <sheetProtection algorithmName="SHA-512" hashValue="m3dBCcldfHg7CyGnTgkcCagQnU52vRSqpM9GVQJ4NpKm6jUCTPm8JEv0RxugD3eGjhEJx6FgHPNyFAfA7BgyUw==" saltValue="N2y32eFWJPB8PCStK+rDWw==" spinCount="100000" sheet="1" objects="1" scenarios="1"/>
  <mergeCells count="165">
    <mergeCell ref="B103:D103"/>
    <mergeCell ref="A104:L104"/>
    <mergeCell ref="B105:L105"/>
    <mergeCell ref="B106:D106"/>
    <mergeCell ref="B110:D110"/>
    <mergeCell ref="A111:L111"/>
    <mergeCell ref="B109:D109"/>
    <mergeCell ref="A162:D162"/>
    <mergeCell ref="B156:D156"/>
    <mergeCell ref="A157:L157"/>
    <mergeCell ref="B158:L158"/>
    <mergeCell ref="B159:D159"/>
    <mergeCell ref="B160:D160"/>
    <mergeCell ref="A161:L161"/>
    <mergeCell ref="B107:D107"/>
    <mergeCell ref="B108:D108"/>
    <mergeCell ref="A153:L153"/>
    <mergeCell ref="B154:L154"/>
    <mergeCell ref="B155:D155"/>
    <mergeCell ref="B144:D144"/>
    <mergeCell ref="A145:L145"/>
    <mergeCell ref="B146:L146"/>
    <mergeCell ref="B147:D147"/>
    <mergeCell ref="B148:D148"/>
    <mergeCell ref="A149:L149"/>
    <mergeCell ref="B150:L150"/>
    <mergeCell ref="B151:D151"/>
    <mergeCell ref="B152:D152"/>
    <mergeCell ref="B138:L138"/>
    <mergeCell ref="B139:D139"/>
    <mergeCell ref="B140:D140"/>
    <mergeCell ref="A141:L141"/>
    <mergeCell ref="B142:L142"/>
    <mergeCell ref="B143:D143"/>
    <mergeCell ref="B132:D132"/>
    <mergeCell ref="A133:L133"/>
    <mergeCell ref="B134:L134"/>
    <mergeCell ref="B135:D135"/>
    <mergeCell ref="B136:D136"/>
    <mergeCell ref="A137:L137"/>
    <mergeCell ref="B126:D126"/>
    <mergeCell ref="B127:D127"/>
    <mergeCell ref="B128:D128"/>
    <mergeCell ref="A129:L129"/>
    <mergeCell ref="B130:L130"/>
    <mergeCell ref="B131:D131"/>
    <mergeCell ref="B112:L112"/>
    <mergeCell ref="B113:D113"/>
    <mergeCell ref="B114:D114"/>
    <mergeCell ref="A115:L115"/>
    <mergeCell ref="B116:L116"/>
    <mergeCell ref="B117:D117"/>
    <mergeCell ref="B124:D124"/>
    <mergeCell ref="B125:D125"/>
    <mergeCell ref="B118:D118"/>
    <mergeCell ref="B119:D119"/>
    <mergeCell ref="B120:D120"/>
    <mergeCell ref="B121:D121"/>
    <mergeCell ref="B122:D122"/>
    <mergeCell ref="B123:D123"/>
    <mergeCell ref="A100:L100"/>
    <mergeCell ref="B101:L101"/>
    <mergeCell ref="B102:D102"/>
    <mergeCell ref="A78:L78"/>
    <mergeCell ref="B79:L79"/>
    <mergeCell ref="B80:D80"/>
    <mergeCell ref="B81:D81"/>
    <mergeCell ref="B95:D95"/>
    <mergeCell ref="A96:L96"/>
    <mergeCell ref="B85:D85"/>
    <mergeCell ref="B86:D86"/>
    <mergeCell ref="B87:D87"/>
    <mergeCell ref="B88:D88"/>
    <mergeCell ref="B82:D82"/>
    <mergeCell ref="B83:D83"/>
    <mergeCell ref="B84:D84"/>
    <mergeCell ref="B89:D89"/>
    <mergeCell ref="B90:D90"/>
    <mergeCell ref="B91:D91"/>
    <mergeCell ref="B92:D92"/>
    <mergeCell ref="B97:L97"/>
    <mergeCell ref="B98:D98"/>
    <mergeCell ref="B99:D99"/>
    <mergeCell ref="B93:D93"/>
    <mergeCell ref="B72:D72"/>
    <mergeCell ref="A73:L73"/>
    <mergeCell ref="B74:L74"/>
    <mergeCell ref="B75:D75"/>
    <mergeCell ref="B76:D76"/>
    <mergeCell ref="B77:D77"/>
    <mergeCell ref="B63:D63"/>
    <mergeCell ref="B64:D64"/>
    <mergeCell ref="B65:D65"/>
    <mergeCell ref="B66:D66"/>
    <mergeCell ref="B67:D67"/>
    <mergeCell ref="B68:D68"/>
    <mergeCell ref="B69:D69"/>
    <mergeCell ref="B70:D70"/>
    <mergeCell ref="B71:D71"/>
    <mergeCell ref="B57:L57"/>
    <mergeCell ref="B58:D58"/>
    <mergeCell ref="B59:D59"/>
    <mergeCell ref="B60:D60"/>
    <mergeCell ref="B61:D61"/>
    <mergeCell ref="B62:D62"/>
    <mergeCell ref="B45:D45"/>
    <mergeCell ref="A46:L46"/>
    <mergeCell ref="B47:L47"/>
    <mergeCell ref="B48:D48"/>
    <mergeCell ref="B55:D55"/>
    <mergeCell ref="A56:L56"/>
    <mergeCell ref="B49:D49"/>
    <mergeCell ref="B50:D50"/>
    <mergeCell ref="B51:D51"/>
    <mergeCell ref="B52:D52"/>
    <mergeCell ref="B53:D53"/>
    <mergeCell ref="B54:D54"/>
    <mergeCell ref="B38:L38"/>
    <mergeCell ref="B39:D39"/>
    <mergeCell ref="B41:D41"/>
    <mergeCell ref="A42:L42"/>
    <mergeCell ref="B43:L43"/>
    <mergeCell ref="B44:D44"/>
    <mergeCell ref="B32:D32"/>
    <mergeCell ref="A33:L33"/>
    <mergeCell ref="B34:L34"/>
    <mergeCell ref="B35:D35"/>
    <mergeCell ref="B36:D36"/>
    <mergeCell ref="A37:L37"/>
    <mergeCell ref="B40:D40"/>
    <mergeCell ref="B27:D27"/>
    <mergeCell ref="B28:D28"/>
    <mergeCell ref="A29:L29"/>
    <mergeCell ref="B30:L30"/>
    <mergeCell ref="B31:D31"/>
    <mergeCell ref="B20:D20"/>
    <mergeCell ref="A21:L21"/>
    <mergeCell ref="B22:L22"/>
    <mergeCell ref="B23:D23"/>
    <mergeCell ref="B24:D24"/>
    <mergeCell ref="A25:L25"/>
    <mergeCell ref="C165:D165"/>
    <mergeCell ref="H165:I165"/>
    <mergeCell ref="C166:D166"/>
    <mergeCell ref="C167:D167"/>
    <mergeCell ref="H167:I167"/>
    <mergeCell ref="A169:L169"/>
    <mergeCell ref="B94:D94"/>
    <mergeCell ref="A1:L1"/>
    <mergeCell ref="A2:L2"/>
    <mergeCell ref="A3:L3"/>
    <mergeCell ref="B18:D18"/>
    <mergeCell ref="B19:D19"/>
    <mergeCell ref="B12:L12"/>
    <mergeCell ref="B13:D13"/>
    <mergeCell ref="B14:D14"/>
    <mergeCell ref="A15:L15"/>
    <mergeCell ref="B16:L16"/>
    <mergeCell ref="B17:D17"/>
    <mergeCell ref="H9:I9"/>
    <mergeCell ref="A10:A11"/>
    <mergeCell ref="B10:D11"/>
    <mergeCell ref="E10:E11"/>
    <mergeCell ref="F10:L10"/>
    <mergeCell ref="B26:L26"/>
  </mergeCells>
  <phoneticPr fontId="38" type="noConversion"/>
  <conditionalFormatting sqref="F13:K13 F17:K19 F31:K31 F35:K35 F76:K76 F126:K127 F139:K139 F155:K155 F143:K143 F59:K71 F81:K92">
    <cfRule type="notContainsBlanks" dxfId="20" priority="18">
      <formula>LEN(TRIM(F13))&gt;0</formula>
    </cfRule>
  </conditionalFormatting>
  <conditionalFormatting sqref="F23:K23">
    <cfRule type="notContainsBlanks" dxfId="19" priority="16">
      <formula>LEN(TRIM(F23))&gt;0</formula>
    </cfRule>
  </conditionalFormatting>
  <conditionalFormatting sqref="F39:K39">
    <cfRule type="notContainsBlanks" dxfId="18" priority="15">
      <formula>LEN(TRIM(F39))&gt;0</formula>
    </cfRule>
  </conditionalFormatting>
  <conditionalFormatting sqref="F49:K50">
    <cfRule type="notContainsBlanks" dxfId="17" priority="14">
      <formula>LEN(TRIM(F49))&gt;0</formula>
    </cfRule>
  </conditionalFormatting>
  <conditionalFormatting sqref="F98:K98">
    <cfRule type="notContainsBlanks" dxfId="16" priority="13">
      <formula>LEN(TRIM(F98))&gt;0</formula>
    </cfRule>
  </conditionalFormatting>
  <conditionalFormatting sqref="F107:K109">
    <cfRule type="notContainsBlanks" dxfId="15" priority="12">
      <formula>LEN(TRIM(F107))&gt;0</formula>
    </cfRule>
  </conditionalFormatting>
  <conditionalFormatting sqref="F118:K125">
    <cfRule type="notContainsBlanks" dxfId="14" priority="11">
      <formula>LEN(TRIM(F118))&gt;0</formula>
    </cfRule>
  </conditionalFormatting>
  <conditionalFormatting sqref="F40:K40">
    <cfRule type="notContainsBlanks" dxfId="13" priority="10">
      <formula>LEN(TRIM(F40))&gt;0</formula>
    </cfRule>
  </conditionalFormatting>
  <conditionalFormatting sqref="F51:K54">
    <cfRule type="notContainsBlanks" dxfId="12" priority="9">
      <formula>LEN(TRIM(F51))&gt;0</formula>
    </cfRule>
  </conditionalFormatting>
  <conditionalFormatting sqref="F93:K93">
    <cfRule type="notContainsBlanks" dxfId="11" priority="8">
      <formula>LEN(TRIM(F93))&gt;0</formula>
    </cfRule>
  </conditionalFormatting>
  <conditionalFormatting sqref="F94:K94">
    <cfRule type="notContainsBlanks" dxfId="10" priority="6">
      <formula>LEN(TRIM(F94))&gt;0</formula>
    </cfRule>
  </conditionalFormatting>
  <conditionalFormatting sqref="H6:H8">
    <cfRule type="cellIs" dxfId="9" priority="5" operator="notEqual">
      <formula>0</formula>
    </cfRule>
  </conditionalFormatting>
  <conditionalFormatting sqref="H6:H8">
    <cfRule type="cellIs" dxfId="8" priority="4" operator="notEqual">
      <formula>0</formula>
    </cfRule>
  </conditionalFormatting>
  <conditionalFormatting sqref="L13 L17:L19 L23 L31 L35 L39:L40 L49:L50 L52:L54 L59:L60 L62:L66 L68:L71 L76 L81:L94 L107:L109 L118:L120 L122:L124 L126:L127 L139 L143 L155">
    <cfRule type="cellIs" dxfId="7" priority="3" operator="greaterThan">
      <formula>1</formula>
    </cfRule>
  </conditionalFormatting>
  <conditionalFormatting sqref="H167:I167 H165:I165 C165:D167">
    <cfRule type="cellIs" dxfId="6" priority="2" operator="notEqual">
      <formula>0</formula>
    </cfRule>
  </conditionalFormatting>
  <conditionalFormatting sqref="C165:D167 H165:I165 H167:I167">
    <cfRule type="cellIs" dxfId="5" priority="1" operator="notEqual">
      <formula>0</formula>
    </cfRule>
  </conditionalFormatting>
  <printOptions horizontalCentered="1"/>
  <pageMargins left="0.23622047244094491" right="0.23622047244094491" top="0.74803149606299213" bottom="0.74803149606299213" header="0.31496062992125984" footer="0.31496062992125984"/>
  <pageSetup paperSize="9" scale="53" firstPageNumber="0" fitToHeight="0" orientation="portrait" horizontalDpi="300" verticalDpi="300" r:id="rId1"/>
  <rowBreaks count="2" manualBreakCount="2">
    <brk id="77" max="11" man="1"/>
    <brk id="148"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O58"/>
  <sheetViews>
    <sheetView view="pageBreakPreview" zoomScaleNormal="100" zoomScaleSheetLayoutView="100" zoomScalePageLayoutView="120" workbookViewId="0">
      <selection activeCell="A25" sqref="A25:I25"/>
    </sheetView>
  </sheetViews>
  <sheetFormatPr defaultColWidth="8.5703125" defaultRowHeight="12.75" x14ac:dyDescent="0.2"/>
  <cols>
    <col min="1" max="1" width="11.7109375" style="22" customWidth="1"/>
    <col min="2" max="2" width="12.7109375" style="22" bestFit="1" customWidth="1"/>
    <col min="3" max="3" width="3.7109375" style="22" customWidth="1"/>
    <col min="4" max="4" width="11.7109375" style="22" customWidth="1"/>
    <col min="5" max="5" width="85.7109375" style="22" customWidth="1"/>
    <col min="6" max="6" width="7.7109375" style="22" customWidth="1"/>
    <col min="7" max="7" width="12.7109375" style="38" customWidth="1"/>
    <col min="8" max="8" width="15.7109375" style="22" customWidth="1"/>
    <col min="9" max="9" width="15.7109375" style="27" customWidth="1"/>
    <col min="10" max="11" width="11.7109375" style="22" customWidth="1"/>
    <col min="12" max="256" width="8.5703125" style="22"/>
    <col min="257" max="257" width="11.7109375" style="22" customWidth="1"/>
    <col min="258" max="258" width="8.7109375" style="22" customWidth="1"/>
    <col min="259" max="259" width="3.7109375" style="22" customWidth="1"/>
    <col min="260" max="260" width="11.7109375" style="22" customWidth="1"/>
    <col min="261" max="261" width="85.7109375" style="22" customWidth="1"/>
    <col min="262" max="262" width="7.7109375" style="22" customWidth="1"/>
    <col min="263" max="263" width="12.7109375" style="22" customWidth="1"/>
    <col min="264" max="265" width="15.7109375" style="22" customWidth="1"/>
    <col min="266" max="267" width="11.7109375" style="22" customWidth="1"/>
    <col min="268" max="512" width="8.5703125" style="22"/>
    <col min="513" max="513" width="11.7109375" style="22" customWidth="1"/>
    <col min="514" max="514" width="8.7109375" style="22" customWidth="1"/>
    <col min="515" max="515" width="3.7109375" style="22" customWidth="1"/>
    <col min="516" max="516" width="11.7109375" style="22" customWidth="1"/>
    <col min="517" max="517" width="85.7109375" style="22" customWidth="1"/>
    <col min="518" max="518" width="7.7109375" style="22" customWidth="1"/>
    <col min="519" max="519" width="12.7109375" style="22" customWidth="1"/>
    <col min="520" max="521" width="15.7109375" style="22" customWidth="1"/>
    <col min="522" max="523" width="11.7109375" style="22" customWidth="1"/>
    <col min="524" max="768" width="8.5703125" style="22"/>
    <col min="769" max="769" width="11.7109375" style="22" customWidth="1"/>
    <col min="770" max="770" width="8.7109375" style="22" customWidth="1"/>
    <col min="771" max="771" width="3.7109375" style="22" customWidth="1"/>
    <col min="772" max="772" width="11.7109375" style="22" customWidth="1"/>
    <col min="773" max="773" width="85.7109375" style="22" customWidth="1"/>
    <col min="774" max="774" width="7.7109375" style="22" customWidth="1"/>
    <col min="775" max="775" width="12.7109375" style="22" customWidth="1"/>
    <col min="776" max="777" width="15.7109375" style="22" customWidth="1"/>
    <col min="778" max="779" width="11.7109375" style="22" customWidth="1"/>
    <col min="780" max="1024" width="8.5703125" style="22"/>
    <col min="1025" max="1025" width="11.7109375" style="22" customWidth="1"/>
    <col min="1026" max="1026" width="8.7109375" style="22" customWidth="1"/>
    <col min="1027" max="1027" width="3.7109375" style="22" customWidth="1"/>
    <col min="1028" max="1028" width="11.7109375" style="22" customWidth="1"/>
    <col min="1029" max="1029" width="85.7109375" style="22" customWidth="1"/>
    <col min="1030" max="1030" width="7.7109375" style="22" customWidth="1"/>
    <col min="1031" max="1031" width="12.7109375" style="22" customWidth="1"/>
    <col min="1032" max="1033" width="15.7109375" style="22" customWidth="1"/>
    <col min="1034" max="1035" width="11.7109375" style="22" customWidth="1"/>
    <col min="1036" max="1280" width="8.5703125" style="22"/>
    <col min="1281" max="1281" width="11.7109375" style="22" customWidth="1"/>
    <col min="1282" max="1282" width="8.7109375" style="22" customWidth="1"/>
    <col min="1283" max="1283" width="3.7109375" style="22" customWidth="1"/>
    <col min="1284" max="1284" width="11.7109375" style="22" customWidth="1"/>
    <col min="1285" max="1285" width="85.7109375" style="22" customWidth="1"/>
    <col min="1286" max="1286" width="7.7109375" style="22" customWidth="1"/>
    <col min="1287" max="1287" width="12.7109375" style="22" customWidth="1"/>
    <col min="1288" max="1289" width="15.7109375" style="22" customWidth="1"/>
    <col min="1290" max="1291" width="11.7109375" style="22" customWidth="1"/>
    <col min="1292" max="1536" width="8.5703125" style="22"/>
    <col min="1537" max="1537" width="11.7109375" style="22" customWidth="1"/>
    <col min="1538" max="1538" width="8.7109375" style="22" customWidth="1"/>
    <col min="1539" max="1539" width="3.7109375" style="22" customWidth="1"/>
    <col min="1540" max="1540" width="11.7109375" style="22" customWidth="1"/>
    <col min="1541" max="1541" width="85.7109375" style="22" customWidth="1"/>
    <col min="1542" max="1542" width="7.7109375" style="22" customWidth="1"/>
    <col min="1543" max="1543" width="12.7109375" style="22" customWidth="1"/>
    <col min="1544" max="1545" width="15.7109375" style="22" customWidth="1"/>
    <col min="1546" max="1547" width="11.7109375" style="22" customWidth="1"/>
    <col min="1548" max="1792" width="8.5703125" style="22"/>
    <col min="1793" max="1793" width="11.7109375" style="22" customWidth="1"/>
    <col min="1794" max="1794" width="8.7109375" style="22" customWidth="1"/>
    <col min="1795" max="1795" width="3.7109375" style="22" customWidth="1"/>
    <col min="1796" max="1796" width="11.7109375" style="22" customWidth="1"/>
    <col min="1797" max="1797" width="85.7109375" style="22" customWidth="1"/>
    <col min="1798" max="1798" width="7.7109375" style="22" customWidth="1"/>
    <col min="1799" max="1799" width="12.7109375" style="22" customWidth="1"/>
    <col min="1800" max="1801" width="15.7109375" style="22" customWidth="1"/>
    <col min="1802" max="1803" width="11.7109375" style="22" customWidth="1"/>
    <col min="1804" max="2048" width="8.5703125" style="22"/>
    <col min="2049" max="2049" width="11.7109375" style="22" customWidth="1"/>
    <col min="2050" max="2050" width="8.7109375" style="22" customWidth="1"/>
    <col min="2051" max="2051" width="3.7109375" style="22" customWidth="1"/>
    <col min="2052" max="2052" width="11.7109375" style="22" customWidth="1"/>
    <col min="2053" max="2053" width="85.7109375" style="22" customWidth="1"/>
    <col min="2054" max="2054" width="7.7109375" style="22" customWidth="1"/>
    <col min="2055" max="2055" width="12.7109375" style="22" customWidth="1"/>
    <col min="2056" max="2057" width="15.7109375" style="22" customWidth="1"/>
    <col min="2058" max="2059" width="11.7109375" style="22" customWidth="1"/>
    <col min="2060" max="2304" width="8.5703125" style="22"/>
    <col min="2305" max="2305" width="11.7109375" style="22" customWidth="1"/>
    <col min="2306" max="2306" width="8.7109375" style="22" customWidth="1"/>
    <col min="2307" max="2307" width="3.7109375" style="22" customWidth="1"/>
    <col min="2308" max="2308" width="11.7109375" style="22" customWidth="1"/>
    <col min="2309" max="2309" width="85.7109375" style="22" customWidth="1"/>
    <col min="2310" max="2310" width="7.7109375" style="22" customWidth="1"/>
    <col min="2311" max="2311" width="12.7109375" style="22" customWidth="1"/>
    <col min="2312" max="2313" width="15.7109375" style="22" customWidth="1"/>
    <col min="2314" max="2315" width="11.7109375" style="22" customWidth="1"/>
    <col min="2316" max="2560" width="8.5703125" style="22"/>
    <col min="2561" max="2561" width="11.7109375" style="22" customWidth="1"/>
    <col min="2562" max="2562" width="8.7109375" style="22" customWidth="1"/>
    <col min="2563" max="2563" width="3.7109375" style="22" customWidth="1"/>
    <col min="2564" max="2564" width="11.7109375" style="22" customWidth="1"/>
    <col min="2565" max="2565" width="85.7109375" style="22" customWidth="1"/>
    <col min="2566" max="2566" width="7.7109375" style="22" customWidth="1"/>
    <col min="2567" max="2567" width="12.7109375" style="22" customWidth="1"/>
    <col min="2568" max="2569" width="15.7109375" style="22" customWidth="1"/>
    <col min="2570" max="2571" width="11.7109375" style="22" customWidth="1"/>
    <col min="2572" max="2816" width="8.5703125" style="22"/>
    <col min="2817" max="2817" width="11.7109375" style="22" customWidth="1"/>
    <col min="2818" max="2818" width="8.7109375" style="22" customWidth="1"/>
    <col min="2819" max="2819" width="3.7109375" style="22" customWidth="1"/>
    <col min="2820" max="2820" width="11.7109375" style="22" customWidth="1"/>
    <col min="2821" max="2821" width="85.7109375" style="22" customWidth="1"/>
    <col min="2822" max="2822" width="7.7109375" style="22" customWidth="1"/>
    <col min="2823" max="2823" width="12.7109375" style="22" customWidth="1"/>
    <col min="2824" max="2825" width="15.7109375" style="22" customWidth="1"/>
    <col min="2826" max="2827" width="11.7109375" style="22" customWidth="1"/>
    <col min="2828" max="3072" width="8.5703125" style="22"/>
    <col min="3073" max="3073" width="11.7109375" style="22" customWidth="1"/>
    <col min="3074" max="3074" width="8.7109375" style="22" customWidth="1"/>
    <col min="3075" max="3075" width="3.7109375" style="22" customWidth="1"/>
    <col min="3076" max="3076" width="11.7109375" style="22" customWidth="1"/>
    <col min="3077" max="3077" width="85.7109375" style="22" customWidth="1"/>
    <col min="3078" max="3078" width="7.7109375" style="22" customWidth="1"/>
    <col min="3079" max="3079" width="12.7109375" style="22" customWidth="1"/>
    <col min="3080" max="3081" width="15.7109375" style="22" customWidth="1"/>
    <col min="3082" max="3083" width="11.7109375" style="22" customWidth="1"/>
    <col min="3084" max="3328" width="8.5703125" style="22"/>
    <col min="3329" max="3329" width="11.7109375" style="22" customWidth="1"/>
    <col min="3330" max="3330" width="8.7109375" style="22" customWidth="1"/>
    <col min="3331" max="3331" width="3.7109375" style="22" customWidth="1"/>
    <col min="3332" max="3332" width="11.7109375" style="22" customWidth="1"/>
    <col min="3333" max="3333" width="85.7109375" style="22" customWidth="1"/>
    <col min="3334" max="3334" width="7.7109375" style="22" customWidth="1"/>
    <col min="3335" max="3335" width="12.7109375" style="22" customWidth="1"/>
    <col min="3336" max="3337" width="15.7109375" style="22" customWidth="1"/>
    <col min="3338" max="3339" width="11.7109375" style="22" customWidth="1"/>
    <col min="3340" max="3584" width="8.5703125" style="22"/>
    <col min="3585" max="3585" width="11.7109375" style="22" customWidth="1"/>
    <col min="3586" max="3586" width="8.7109375" style="22" customWidth="1"/>
    <col min="3587" max="3587" width="3.7109375" style="22" customWidth="1"/>
    <col min="3588" max="3588" width="11.7109375" style="22" customWidth="1"/>
    <col min="3589" max="3589" width="85.7109375" style="22" customWidth="1"/>
    <col min="3590" max="3590" width="7.7109375" style="22" customWidth="1"/>
    <col min="3591" max="3591" width="12.7109375" style="22" customWidth="1"/>
    <col min="3592" max="3593" width="15.7109375" style="22" customWidth="1"/>
    <col min="3594" max="3595" width="11.7109375" style="22" customWidth="1"/>
    <col min="3596" max="3840" width="8.5703125" style="22"/>
    <col min="3841" max="3841" width="11.7109375" style="22" customWidth="1"/>
    <col min="3842" max="3842" width="8.7109375" style="22" customWidth="1"/>
    <col min="3843" max="3843" width="3.7109375" style="22" customWidth="1"/>
    <col min="3844" max="3844" width="11.7109375" style="22" customWidth="1"/>
    <col min="3845" max="3845" width="85.7109375" style="22" customWidth="1"/>
    <col min="3846" max="3846" width="7.7109375" style="22" customWidth="1"/>
    <col min="3847" max="3847" width="12.7109375" style="22" customWidth="1"/>
    <col min="3848" max="3849" width="15.7109375" style="22" customWidth="1"/>
    <col min="3850" max="3851" width="11.7109375" style="22" customWidth="1"/>
    <col min="3852" max="4096" width="8.5703125" style="22"/>
    <col min="4097" max="4097" width="11.7109375" style="22" customWidth="1"/>
    <col min="4098" max="4098" width="8.7109375" style="22" customWidth="1"/>
    <col min="4099" max="4099" width="3.7109375" style="22" customWidth="1"/>
    <col min="4100" max="4100" width="11.7109375" style="22" customWidth="1"/>
    <col min="4101" max="4101" width="85.7109375" style="22" customWidth="1"/>
    <col min="4102" max="4102" width="7.7109375" style="22" customWidth="1"/>
    <col min="4103" max="4103" width="12.7109375" style="22" customWidth="1"/>
    <col min="4104" max="4105" width="15.7109375" style="22" customWidth="1"/>
    <col min="4106" max="4107" width="11.7109375" style="22" customWidth="1"/>
    <col min="4108" max="4352" width="8.5703125" style="22"/>
    <col min="4353" max="4353" width="11.7109375" style="22" customWidth="1"/>
    <col min="4354" max="4354" width="8.7109375" style="22" customWidth="1"/>
    <col min="4355" max="4355" width="3.7109375" style="22" customWidth="1"/>
    <col min="4356" max="4356" width="11.7109375" style="22" customWidth="1"/>
    <col min="4357" max="4357" width="85.7109375" style="22" customWidth="1"/>
    <col min="4358" max="4358" width="7.7109375" style="22" customWidth="1"/>
    <col min="4359" max="4359" width="12.7109375" style="22" customWidth="1"/>
    <col min="4360" max="4361" width="15.7109375" style="22" customWidth="1"/>
    <col min="4362" max="4363" width="11.7109375" style="22" customWidth="1"/>
    <col min="4364" max="4608" width="8.5703125" style="22"/>
    <col min="4609" max="4609" width="11.7109375" style="22" customWidth="1"/>
    <col min="4610" max="4610" width="8.7109375" style="22" customWidth="1"/>
    <col min="4611" max="4611" width="3.7109375" style="22" customWidth="1"/>
    <col min="4612" max="4612" width="11.7109375" style="22" customWidth="1"/>
    <col min="4613" max="4613" width="85.7109375" style="22" customWidth="1"/>
    <col min="4614" max="4614" width="7.7109375" style="22" customWidth="1"/>
    <col min="4615" max="4615" width="12.7109375" style="22" customWidth="1"/>
    <col min="4616" max="4617" width="15.7109375" style="22" customWidth="1"/>
    <col min="4618" max="4619" width="11.7109375" style="22" customWidth="1"/>
    <col min="4620" max="4864" width="8.5703125" style="22"/>
    <col min="4865" max="4865" width="11.7109375" style="22" customWidth="1"/>
    <col min="4866" max="4866" width="8.7109375" style="22" customWidth="1"/>
    <col min="4867" max="4867" width="3.7109375" style="22" customWidth="1"/>
    <col min="4868" max="4868" width="11.7109375" style="22" customWidth="1"/>
    <col min="4869" max="4869" width="85.7109375" style="22" customWidth="1"/>
    <col min="4870" max="4870" width="7.7109375" style="22" customWidth="1"/>
    <col min="4871" max="4871" width="12.7109375" style="22" customWidth="1"/>
    <col min="4872" max="4873" width="15.7109375" style="22" customWidth="1"/>
    <col min="4874" max="4875" width="11.7109375" style="22" customWidth="1"/>
    <col min="4876" max="5120" width="8.5703125" style="22"/>
    <col min="5121" max="5121" width="11.7109375" style="22" customWidth="1"/>
    <col min="5122" max="5122" width="8.7109375" style="22" customWidth="1"/>
    <col min="5123" max="5123" width="3.7109375" style="22" customWidth="1"/>
    <col min="5124" max="5124" width="11.7109375" style="22" customWidth="1"/>
    <col min="5125" max="5125" width="85.7109375" style="22" customWidth="1"/>
    <col min="5126" max="5126" width="7.7109375" style="22" customWidth="1"/>
    <col min="5127" max="5127" width="12.7109375" style="22" customWidth="1"/>
    <col min="5128" max="5129" width="15.7109375" style="22" customWidth="1"/>
    <col min="5130" max="5131" width="11.7109375" style="22" customWidth="1"/>
    <col min="5132" max="5376" width="8.5703125" style="22"/>
    <col min="5377" max="5377" width="11.7109375" style="22" customWidth="1"/>
    <col min="5378" max="5378" width="8.7109375" style="22" customWidth="1"/>
    <col min="5379" max="5379" width="3.7109375" style="22" customWidth="1"/>
    <col min="5380" max="5380" width="11.7109375" style="22" customWidth="1"/>
    <col min="5381" max="5381" width="85.7109375" style="22" customWidth="1"/>
    <col min="5382" max="5382" width="7.7109375" style="22" customWidth="1"/>
    <col min="5383" max="5383" width="12.7109375" style="22" customWidth="1"/>
    <col min="5384" max="5385" width="15.7109375" style="22" customWidth="1"/>
    <col min="5386" max="5387" width="11.7109375" style="22" customWidth="1"/>
    <col min="5388" max="5632" width="8.5703125" style="22"/>
    <col min="5633" max="5633" width="11.7109375" style="22" customWidth="1"/>
    <col min="5634" max="5634" width="8.7109375" style="22" customWidth="1"/>
    <col min="5635" max="5635" width="3.7109375" style="22" customWidth="1"/>
    <col min="5636" max="5636" width="11.7109375" style="22" customWidth="1"/>
    <col min="5637" max="5637" width="85.7109375" style="22" customWidth="1"/>
    <col min="5638" max="5638" width="7.7109375" style="22" customWidth="1"/>
    <col min="5639" max="5639" width="12.7109375" style="22" customWidth="1"/>
    <col min="5640" max="5641" width="15.7109375" style="22" customWidth="1"/>
    <col min="5642" max="5643" width="11.7109375" style="22" customWidth="1"/>
    <col min="5644" max="5888" width="8.5703125" style="22"/>
    <col min="5889" max="5889" width="11.7109375" style="22" customWidth="1"/>
    <col min="5890" max="5890" width="8.7109375" style="22" customWidth="1"/>
    <col min="5891" max="5891" width="3.7109375" style="22" customWidth="1"/>
    <col min="5892" max="5892" width="11.7109375" style="22" customWidth="1"/>
    <col min="5893" max="5893" width="85.7109375" style="22" customWidth="1"/>
    <col min="5894" max="5894" width="7.7109375" style="22" customWidth="1"/>
    <col min="5895" max="5895" width="12.7109375" style="22" customWidth="1"/>
    <col min="5896" max="5897" width="15.7109375" style="22" customWidth="1"/>
    <col min="5898" max="5899" width="11.7109375" style="22" customWidth="1"/>
    <col min="5900" max="6144" width="8.5703125" style="22"/>
    <col min="6145" max="6145" width="11.7109375" style="22" customWidth="1"/>
    <col min="6146" max="6146" width="8.7109375" style="22" customWidth="1"/>
    <col min="6147" max="6147" width="3.7109375" style="22" customWidth="1"/>
    <col min="6148" max="6148" width="11.7109375" style="22" customWidth="1"/>
    <col min="6149" max="6149" width="85.7109375" style="22" customWidth="1"/>
    <col min="6150" max="6150" width="7.7109375" style="22" customWidth="1"/>
    <col min="6151" max="6151" width="12.7109375" style="22" customWidth="1"/>
    <col min="6152" max="6153" width="15.7109375" style="22" customWidth="1"/>
    <col min="6154" max="6155" width="11.7109375" style="22" customWidth="1"/>
    <col min="6156" max="6400" width="8.5703125" style="22"/>
    <col min="6401" max="6401" width="11.7109375" style="22" customWidth="1"/>
    <col min="6402" max="6402" width="8.7109375" style="22" customWidth="1"/>
    <col min="6403" max="6403" width="3.7109375" style="22" customWidth="1"/>
    <col min="6404" max="6404" width="11.7109375" style="22" customWidth="1"/>
    <col min="6405" max="6405" width="85.7109375" style="22" customWidth="1"/>
    <col min="6406" max="6406" width="7.7109375" style="22" customWidth="1"/>
    <col min="6407" max="6407" width="12.7109375" style="22" customWidth="1"/>
    <col min="6408" max="6409" width="15.7109375" style="22" customWidth="1"/>
    <col min="6410" max="6411" width="11.7109375" style="22" customWidth="1"/>
    <col min="6412" max="6656" width="8.5703125" style="22"/>
    <col min="6657" max="6657" width="11.7109375" style="22" customWidth="1"/>
    <col min="6658" max="6658" width="8.7109375" style="22" customWidth="1"/>
    <col min="6659" max="6659" width="3.7109375" style="22" customWidth="1"/>
    <col min="6660" max="6660" width="11.7109375" style="22" customWidth="1"/>
    <col min="6661" max="6661" width="85.7109375" style="22" customWidth="1"/>
    <col min="6662" max="6662" width="7.7109375" style="22" customWidth="1"/>
    <col min="6663" max="6663" width="12.7109375" style="22" customWidth="1"/>
    <col min="6664" max="6665" width="15.7109375" style="22" customWidth="1"/>
    <col min="6666" max="6667" width="11.7109375" style="22" customWidth="1"/>
    <col min="6668" max="6912" width="8.5703125" style="22"/>
    <col min="6913" max="6913" width="11.7109375" style="22" customWidth="1"/>
    <col min="6914" max="6914" width="8.7109375" style="22" customWidth="1"/>
    <col min="6915" max="6915" width="3.7109375" style="22" customWidth="1"/>
    <col min="6916" max="6916" width="11.7109375" style="22" customWidth="1"/>
    <col min="6917" max="6917" width="85.7109375" style="22" customWidth="1"/>
    <col min="6918" max="6918" width="7.7109375" style="22" customWidth="1"/>
    <col min="6919" max="6919" width="12.7109375" style="22" customWidth="1"/>
    <col min="6920" max="6921" width="15.7109375" style="22" customWidth="1"/>
    <col min="6922" max="6923" width="11.7109375" style="22" customWidth="1"/>
    <col min="6924" max="7168" width="8.5703125" style="22"/>
    <col min="7169" max="7169" width="11.7109375" style="22" customWidth="1"/>
    <col min="7170" max="7170" width="8.7109375" style="22" customWidth="1"/>
    <col min="7171" max="7171" width="3.7109375" style="22" customWidth="1"/>
    <col min="7172" max="7172" width="11.7109375" style="22" customWidth="1"/>
    <col min="7173" max="7173" width="85.7109375" style="22" customWidth="1"/>
    <col min="7174" max="7174" width="7.7109375" style="22" customWidth="1"/>
    <col min="7175" max="7175" width="12.7109375" style="22" customWidth="1"/>
    <col min="7176" max="7177" width="15.7109375" style="22" customWidth="1"/>
    <col min="7178" max="7179" width="11.7109375" style="22" customWidth="1"/>
    <col min="7180" max="7424" width="8.5703125" style="22"/>
    <col min="7425" max="7425" width="11.7109375" style="22" customWidth="1"/>
    <col min="7426" max="7426" width="8.7109375" style="22" customWidth="1"/>
    <col min="7427" max="7427" width="3.7109375" style="22" customWidth="1"/>
    <col min="7428" max="7428" width="11.7109375" style="22" customWidth="1"/>
    <col min="7429" max="7429" width="85.7109375" style="22" customWidth="1"/>
    <col min="7430" max="7430" width="7.7109375" style="22" customWidth="1"/>
    <col min="7431" max="7431" width="12.7109375" style="22" customWidth="1"/>
    <col min="7432" max="7433" width="15.7109375" style="22" customWidth="1"/>
    <col min="7434" max="7435" width="11.7109375" style="22" customWidth="1"/>
    <col min="7436" max="7680" width="8.5703125" style="22"/>
    <col min="7681" max="7681" width="11.7109375" style="22" customWidth="1"/>
    <col min="7682" max="7682" width="8.7109375" style="22" customWidth="1"/>
    <col min="7683" max="7683" width="3.7109375" style="22" customWidth="1"/>
    <col min="7684" max="7684" width="11.7109375" style="22" customWidth="1"/>
    <col min="7685" max="7685" width="85.7109375" style="22" customWidth="1"/>
    <col min="7686" max="7686" width="7.7109375" style="22" customWidth="1"/>
    <col min="7687" max="7687" width="12.7109375" style="22" customWidth="1"/>
    <col min="7688" max="7689" width="15.7109375" style="22" customWidth="1"/>
    <col min="7690" max="7691" width="11.7109375" style="22" customWidth="1"/>
    <col min="7692" max="7936" width="8.5703125" style="22"/>
    <col min="7937" max="7937" width="11.7109375" style="22" customWidth="1"/>
    <col min="7938" max="7938" width="8.7109375" style="22" customWidth="1"/>
    <col min="7939" max="7939" width="3.7109375" style="22" customWidth="1"/>
    <col min="7940" max="7940" width="11.7109375" style="22" customWidth="1"/>
    <col min="7941" max="7941" width="85.7109375" style="22" customWidth="1"/>
    <col min="7942" max="7942" width="7.7109375" style="22" customWidth="1"/>
    <col min="7943" max="7943" width="12.7109375" style="22" customWidth="1"/>
    <col min="7944" max="7945" width="15.7109375" style="22" customWidth="1"/>
    <col min="7946" max="7947" width="11.7109375" style="22" customWidth="1"/>
    <col min="7948" max="8192" width="8.5703125" style="22"/>
    <col min="8193" max="8193" width="11.7109375" style="22" customWidth="1"/>
    <col min="8194" max="8194" width="8.7109375" style="22" customWidth="1"/>
    <col min="8195" max="8195" width="3.7109375" style="22" customWidth="1"/>
    <col min="8196" max="8196" width="11.7109375" style="22" customWidth="1"/>
    <col min="8197" max="8197" width="85.7109375" style="22" customWidth="1"/>
    <col min="8198" max="8198" width="7.7109375" style="22" customWidth="1"/>
    <col min="8199" max="8199" width="12.7109375" style="22" customWidth="1"/>
    <col min="8200" max="8201" width="15.7109375" style="22" customWidth="1"/>
    <col min="8202" max="8203" width="11.7109375" style="22" customWidth="1"/>
    <col min="8204" max="8448" width="8.5703125" style="22"/>
    <col min="8449" max="8449" width="11.7109375" style="22" customWidth="1"/>
    <col min="8450" max="8450" width="8.7109375" style="22" customWidth="1"/>
    <col min="8451" max="8451" width="3.7109375" style="22" customWidth="1"/>
    <col min="8452" max="8452" width="11.7109375" style="22" customWidth="1"/>
    <col min="8453" max="8453" width="85.7109375" style="22" customWidth="1"/>
    <col min="8454" max="8454" width="7.7109375" style="22" customWidth="1"/>
    <col min="8455" max="8455" width="12.7109375" style="22" customWidth="1"/>
    <col min="8456" max="8457" width="15.7109375" style="22" customWidth="1"/>
    <col min="8458" max="8459" width="11.7109375" style="22" customWidth="1"/>
    <col min="8460" max="8704" width="8.5703125" style="22"/>
    <col min="8705" max="8705" width="11.7109375" style="22" customWidth="1"/>
    <col min="8706" max="8706" width="8.7109375" style="22" customWidth="1"/>
    <col min="8707" max="8707" width="3.7109375" style="22" customWidth="1"/>
    <col min="8708" max="8708" width="11.7109375" style="22" customWidth="1"/>
    <col min="8709" max="8709" width="85.7109375" style="22" customWidth="1"/>
    <col min="8710" max="8710" width="7.7109375" style="22" customWidth="1"/>
    <col min="8711" max="8711" width="12.7109375" style="22" customWidth="1"/>
    <col min="8712" max="8713" width="15.7109375" style="22" customWidth="1"/>
    <col min="8714" max="8715" width="11.7109375" style="22" customWidth="1"/>
    <col min="8716" max="8960" width="8.5703125" style="22"/>
    <col min="8961" max="8961" width="11.7109375" style="22" customWidth="1"/>
    <col min="8962" max="8962" width="8.7109375" style="22" customWidth="1"/>
    <col min="8963" max="8963" width="3.7109375" style="22" customWidth="1"/>
    <col min="8964" max="8964" width="11.7109375" style="22" customWidth="1"/>
    <col min="8965" max="8965" width="85.7109375" style="22" customWidth="1"/>
    <col min="8966" max="8966" width="7.7109375" style="22" customWidth="1"/>
    <col min="8967" max="8967" width="12.7109375" style="22" customWidth="1"/>
    <col min="8968" max="8969" width="15.7109375" style="22" customWidth="1"/>
    <col min="8970" max="8971" width="11.7109375" style="22" customWidth="1"/>
    <col min="8972" max="9216" width="8.5703125" style="22"/>
    <col min="9217" max="9217" width="11.7109375" style="22" customWidth="1"/>
    <col min="9218" max="9218" width="8.7109375" style="22" customWidth="1"/>
    <col min="9219" max="9219" width="3.7109375" style="22" customWidth="1"/>
    <col min="9220" max="9220" width="11.7109375" style="22" customWidth="1"/>
    <col min="9221" max="9221" width="85.7109375" style="22" customWidth="1"/>
    <col min="9222" max="9222" width="7.7109375" style="22" customWidth="1"/>
    <col min="9223" max="9223" width="12.7109375" style="22" customWidth="1"/>
    <col min="9224" max="9225" width="15.7109375" style="22" customWidth="1"/>
    <col min="9226" max="9227" width="11.7109375" style="22" customWidth="1"/>
    <col min="9228" max="9472" width="8.5703125" style="22"/>
    <col min="9473" max="9473" width="11.7109375" style="22" customWidth="1"/>
    <col min="9474" max="9474" width="8.7109375" style="22" customWidth="1"/>
    <col min="9475" max="9475" width="3.7109375" style="22" customWidth="1"/>
    <col min="9476" max="9476" width="11.7109375" style="22" customWidth="1"/>
    <col min="9477" max="9477" width="85.7109375" style="22" customWidth="1"/>
    <col min="9478" max="9478" width="7.7109375" style="22" customWidth="1"/>
    <col min="9479" max="9479" width="12.7109375" style="22" customWidth="1"/>
    <col min="9480" max="9481" width="15.7109375" style="22" customWidth="1"/>
    <col min="9482" max="9483" width="11.7109375" style="22" customWidth="1"/>
    <col min="9484" max="9728" width="8.5703125" style="22"/>
    <col min="9729" max="9729" width="11.7109375" style="22" customWidth="1"/>
    <col min="9730" max="9730" width="8.7109375" style="22" customWidth="1"/>
    <col min="9731" max="9731" width="3.7109375" style="22" customWidth="1"/>
    <col min="9732" max="9732" width="11.7109375" style="22" customWidth="1"/>
    <col min="9733" max="9733" width="85.7109375" style="22" customWidth="1"/>
    <col min="9734" max="9734" width="7.7109375" style="22" customWidth="1"/>
    <col min="9735" max="9735" width="12.7109375" style="22" customWidth="1"/>
    <col min="9736" max="9737" width="15.7109375" style="22" customWidth="1"/>
    <col min="9738" max="9739" width="11.7109375" style="22" customWidth="1"/>
    <col min="9740" max="9984" width="8.5703125" style="22"/>
    <col min="9985" max="9985" width="11.7109375" style="22" customWidth="1"/>
    <col min="9986" max="9986" width="8.7109375" style="22" customWidth="1"/>
    <col min="9987" max="9987" width="3.7109375" style="22" customWidth="1"/>
    <col min="9988" max="9988" width="11.7109375" style="22" customWidth="1"/>
    <col min="9989" max="9989" width="85.7109375" style="22" customWidth="1"/>
    <col min="9990" max="9990" width="7.7109375" style="22" customWidth="1"/>
    <col min="9991" max="9991" width="12.7109375" style="22" customWidth="1"/>
    <col min="9992" max="9993" width="15.7109375" style="22" customWidth="1"/>
    <col min="9994" max="9995" width="11.7109375" style="22" customWidth="1"/>
    <col min="9996" max="10240" width="8.5703125" style="22"/>
    <col min="10241" max="10241" width="11.7109375" style="22" customWidth="1"/>
    <col min="10242" max="10242" width="8.7109375" style="22" customWidth="1"/>
    <col min="10243" max="10243" width="3.7109375" style="22" customWidth="1"/>
    <col min="10244" max="10244" width="11.7109375" style="22" customWidth="1"/>
    <col min="10245" max="10245" width="85.7109375" style="22" customWidth="1"/>
    <col min="10246" max="10246" width="7.7109375" style="22" customWidth="1"/>
    <col min="10247" max="10247" width="12.7109375" style="22" customWidth="1"/>
    <col min="10248" max="10249" width="15.7109375" style="22" customWidth="1"/>
    <col min="10250" max="10251" width="11.7109375" style="22" customWidth="1"/>
    <col min="10252" max="10496" width="8.5703125" style="22"/>
    <col min="10497" max="10497" width="11.7109375" style="22" customWidth="1"/>
    <col min="10498" max="10498" width="8.7109375" style="22" customWidth="1"/>
    <col min="10499" max="10499" width="3.7109375" style="22" customWidth="1"/>
    <col min="10500" max="10500" width="11.7109375" style="22" customWidth="1"/>
    <col min="10501" max="10501" width="85.7109375" style="22" customWidth="1"/>
    <col min="10502" max="10502" width="7.7109375" style="22" customWidth="1"/>
    <col min="10503" max="10503" width="12.7109375" style="22" customWidth="1"/>
    <col min="10504" max="10505" width="15.7109375" style="22" customWidth="1"/>
    <col min="10506" max="10507" width="11.7109375" style="22" customWidth="1"/>
    <col min="10508" max="10752" width="8.5703125" style="22"/>
    <col min="10753" max="10753" width="11.7109375" style="22" customWidth="1"/>
    <col min="10754" max="10754" width="8.7109375" style="22" customWidth="1"/>
    <col min="10755" max="10755" width="3.7109375" style="22" customWidth="1"/>
    <col min="10756" max="10756" width="11.7109375" style="22" customWidth="1"/>
    <col min="10757" max="10757" width="85.7109375" style="22" customWidth="1"/>
    <col min="10758" max="10758" width="7.7109375" style="22" customWidth="1"/>
    <col min="10759" max="10759" width="12.7109375" style="22" customWidth="1"/>
    <col min="10760" max="10761" width="15.7109375" style="22" customWidth="1"/>
    <col min="10762" max="10763" width="11.7109375" style="22" customWidth="1"/>
    <col min="10764" max="11008" width="8.5703125" style="22"/>
    <col min="11009" max="11009" width="11.7109375" style="22" customWidth="1"/>
    <col min="11010" max="11010" width="8.7109375" style="22" customWidth="1"/>
    <col min="11011" max="11011" width="3.7109375" style="22" customWidth="1"/>
    <col min="11012" max="11012" width="11.7109375" style="22" customWidth="1"/>
    <col min="11013" max="11013" width="85.7109375" style="22" customWidth="1"/>
    <col min="11014" max="11014" width="7.7109375" style="22" customWidth="1"/>
    <col min="11015" max="11015" width="12.7109375" style="22" customWidth="1"/>
    <col min="11016" max="11017" width="15.7109375" style="22" customWidth="1"/>
    <col min="11018" max="11019" width="11.7109375" style="22" customWidth="1"/>
    <col min="11020" max="11264" width="8.5703125" style="22"/>
    <col min="11265" max="11265" width="11.7109375" style="22" customWidth="1"/>
    <col min="11266" max="11266" width="8.7109375" style="22" customWidth="1"/>
    <col min="11267" max="11267" width="3.7109375" style="22" customWidth="1"/>
    <col min="11268" max="11268" width="11.7109375" style="22" customWidth="1"/>
    <col min="11269" max="11269" width="85.7109375" style="22" customWidth="1"/>
    <col min="11270" max="11270" width="7.7109375" style="22" customWidth="1"/>
    <col min="11271" max="11271" width="12.7109375" style="22" customWidth="1"/>
    <col min="11272" max="11273" width="15.7109375" style="22" customWidth="1"/>
    <col min="11274" max="11275" width="11.7109375" style="22" customWidth="1"/>
    <col min="11276" max="11520" width="8.5703125" style="22"/>
    <col min="11521" max="11521" width="11.7109375" style="22" customWidth="1"/>
    <col min="11522" max="11522" width="8.7109375" style="22" customWidth="1"/>
    <col min="11523" max="11523" width="3.7109375" style="22" customWidth="1"/>
    <col min="11524" max="11524" width="11.7109375" style="22" customWidth="1"/>
    <col min="11525" max="11525" width="85.7109375" style="22" customWidth="1"/>
    <col min="11526" max="11526" width="7.7109375" style="22" customWidth="1"/>
    <col min="11527" max="11527" width="12.7109375" style="22" customWidth="1"/>
    <col min="11528" max="11529" width="15.7109375" style="22" customWidth="1"/>
    <col min="11530" max="11531" width="11.7109375" style="22" customWidth="1"/>
    <col min="11532" max="11776" width="8.5703125" style="22"/>
    <col min="11777" max="11777" width="11.7109375" style="22" customWidth="1"/>
    <col min="11778" max="11778" width="8.7109375" style="22" customWidth="1"/>
    <col min="11779" max="11779" width="3.7109375" style="22" customWidth="1"/>
    <col min="11780" max="11780" width="11.7109375" style="22" customWidth="1"/>
    <col min="11781" max="11781" width="85.7109375" style="22" customWidth="1"/>
    <col min="11782" max="11782" width="7.7109375" style="22" customWidth="1"/>
    <col min="11783" max="11783" width="12.7109375" style="22" customWidth="1"/>
    <col min="11784" max="11785" width="15.7109375" style="22" customWidth="1"/>
    <col min="11786" max="11787" width="11.7109375" style="22" customWidth="1"/>
    <col min="11788" max="12032" width="8.5703125" style="22"/>
    <col min="12033" max="12033" width="11.7109375" style="22" customWidth="1"/>
    <col min="12034" max="12034" width="8.7109375" style="22" customWidth="1"/>
    <col min="12035" max="12035" width="3.7109375" style="22" customWidth="1"/>
    <col min="12036" max="12036" width="11.7109375" style="22" customWidth="1"/>
    <col min="12037" max="12037" width="85.7109375" style="22" customWidth="1"/>
    <col min="12038" max="12038" width="7.7109375" style="22" customWidth="1"/>
    <col min="12039" max="12039" width="12.7109375" style="22" customWidth="1"/>
    <col min="12040" max="12041" width="15.7109375" style="22" customWidth="1"/>
    <col min="12042" max="12043" width="11.7109375" style="22" customWidth="1"/>
    <col min="12044" max="12288" width="8.5703125" style="22"/>
    <col min="12289" max="12289" width="11.7109375" style="22" customWidth="1"/>
    <col min="12290" max="12290" width="8.7109375" style="22" customWidth="1"/>
    <col min="12291" max="12291" width="3.7109375" style="22" customWidth="1"/>
    <col min="12292" max="12292" width="11.7109375" style="22" customWidth="1"/>
    <col min="12293" max="12293" width="85.7109375" style="22" customWidth="1"/>
    <col min="12294" max="12294" width="7.7109375" style="22" customWidth="1"/>
    <col min="12295" max="12295" width="12.7109375" style="22" customWidth="1"/>
    <col min="12296" max="12297" width="15.7109375" style="22" customWidth="1"/>
    <col min="12298" max="12299" width="11.7109375" style="22" customWidth="1"/>
    <col min="12300" max="12544" width="8.5703125" style="22"/>
    <col min="12545" max="12545" width="11.7109375" style="22" customWidth="1"/>
    <col min="12546" max="12546" width="8.7109375" style="22" customWidth="1"/>
    <col min="12547" max="12547" width="3.7109375" style="22" customWidth="1"/>
    <col min="12548" max="12548" width="11.7109375" style="22" customWidth="1"/>
    <col min="12549" max="12549" width="85.7109375" style="22" customWidth="1"/>
    <col min="12550" max="12550" width="7.7109375" style="22" customWidth="1"/>
    <col min="12551" max="12551" width="12.7109375" style="22" customWidth="1"/>
    <col min="12552" max="12553" width="15.7109375" style="22" customWidth="1"/>
    <col min="12554" max="12555" width="11.7109375" style="22" customWidth="1"/>
    <col min="12556" max="12800" width="8.5703125" style="22"/>
    <col min="12801" max="12801" width="11.7109375" style="22" customWidth="1"/>
    <col min="12802" max="12802" width="8.7109375" style="22" customWidth="1"/>
    <col min="12803" max="12803" width="3.7109375" style="22" customWidth="1"/>
    <col min="12804" max="12804" width="11.7109375" style="22" customWidth="1"/>
    <col min="12805" max="12805" width="85.7109375" style="22" customWidth="1"/>
    <col min="12806" max="12806" width="7.7109375" style="22" customWidth="1"/>
    <col min="12807" max="12807" width="12.7109375" style="22" customWidth="1"/>
    <col min="12808" max="12809" width="15.7109375" style="22" customWidth="1"/>
    <col min="12810" max="12811" width="11.7109375" style="22" customWidth="1"/>
    <col min="12812" max="13056" width="8.5703125" style="22"/>
    <col min="13057" max="13057" width="11.7109375" style="22" customWidth="1"/>
    <col min="13058" max="13058" width="8.7109375" style="22" customWidth="1"/>
    <col min="13059" max="13059" width="3.7109375" style="22" customWidth="1"/>
    <col min="13060" max="13060" width="11.7109375" style="22" customWidth="1"/>
    <col min="13061" max="13061" width="85.7109375" style="22" customWidth="1"/>
    <col min="13062" max="13062" width="7.7109375" style="22" customWidth="1"/>
    <col min="13063" max="13063" width="12.7109375" style="22" customWidth="1"/>
    <col min="13064" max="13065" width="15.7109375" style="22" customWidth="1"/>
    <col min="13066" max="13067" width="11.7109375" style="22" customWidth="1"/>
    <col min="13068" max="13312" width="8.5703125" style="22"/>
    <col min="13313" max="13313" width="11.7109375" style="22" customWidth="1"/>
    <col min="13314" max="13314" width="8.7109375" style="22" customWidth="1"/>
    <col min="13315" max="13315" width="3.7109375" style="22" customWidth="1"/>
    <col min="13316" max="13316" width="11.7109375" style="22" customWidth="1"/>
    <col min="13317" max="13317" width="85.7109375" style="22" customWidth="1"/>
    <col min="13318" max="13318" width="7.7109375" style="22" customWidth="1"/>
    <col min="13319" max="13319" width="12.7109375" style="22" customWidth="1"/>
    <col min="13320" max="13321" width="15.7109375" style="22" customWidth="1"/>
    <col min="13322" max="13323" width="11.7109375" style="22" customWidth="1"/>
    <col min="13324" max="13568" width="8.5703125" style="22"/>
    <col min="13569" max="13569" width="11.7109375" style="22" customWidth="1"/>
    <col min="13570" max="13570" width="8.7109375" style="22" customWidth="1"/>
    <col min="13571" max="13571" width="3.7109375" style="22" customWidth="1"/>
    <col min="13572" max="13572" width="11.7109375" style="22" customWidth="1"/>
    <col min="13573" max="13573" width="85.7109375" style="22" customWidth="1"/>
    <col min="13574" max="13574" width="7.7109375" style="22" customWidth="1"/>
    <col min="13575" max="13575" width="12.7109375" style="22" customWidth="1"/>
    <col min="13576" max="13577" width="15.7109375" style="22" customWidth="1"/>
    <col min="13578" max="13579" width="11.7109375" style="22" customWidth="1"/>
    <col min="13580" max="13824" width="8.5703125" style="22"/>
    <col min="13825" max="13825" width="11.7109375" style="22" customWidth="1"/>
    <col min="13826" max="13826" width="8.7109375" style="22" customWidth="1"/>
    <col min="13827" max="13827" width="3.7109375" style="22" customWidth="1"/>
    <col min="13828" max="13828" width="11.7109375" style="22" customWidth="1"/>
    <col min="13829" max="13829" width="85.7109375" style="22" customWidth="1"/>
    <col min="13830" max="13830" width="7.7109375" style="22" customWidth="1"/>
    <col min="13831" max="13831" width="12.7109375" style="22" customWidth="1"/>
    <col min="13832" max="13833" width="15.7109375" style="22" customWidth="1"/>
    <col min="13834" max="13835" width="11.7109375" style="22" customWidth="1"/>
    <col min="13836" max="14080" width="8.5703125" style="22"/>
    <col min="14081" max="14081" width="11.7109375" style="22" customWidth="1"/>
    <col min="14082" max="14082" width="8.7109375" style="22" customWidth="1"/>
    <col min="14083" max="14083" width="3.7109375" style="22" customWidth="1"/>
    <col min="14084" max="14084" width="11.7109375" style="22" customWidth="1"/>
    <col min="14085" max="14085" width="85.7109375" style="22" customWidth="1"/>
    <col min="14086" max="14086" width="7.7109375" style="22" customWidth="1"/>
    <col min="14087" max="14087" width="12.7109375" style="22" customWidth="1"/>
    <col min="14088" max="14089" width="15.7109375" style="22" customWidth="1"/>
    <col min="14090" max="14091" width="11.7109375" style="22" customWidth="1"/>
    <col min="14092" max="14336" width="8.5703125" style="22"/>
    <col min="14337" max="14337" width="11.7109375" style="22" customWidth="1"/>
    <col min="14338" max="14338" width="8.7109375" style="22" customWidth="1"/>
    <col min="14339" max="14339" width="3.7109375" style="22" customWidth="1"/>
    <col min="14340" max="14340" width="11.7109375" style="22" customWidth="1"/>
    <col min="14341" max="14341" width="85.7109375" style="22" customWidth="1"/>
    <col min="14342" max="14342" width="7.7109375" style="22" customWidth="1"/>
    <col min="14343" max="14343" width="12.7109375" style="22" customWidth="1"/>
    <col min="14344" max="14345" width="15.7109375" style="22" customWidth="1"/>
    <col min="14346" max="14347" width="11.7109375" style="22" customWidth="1"/>
    <col min="14348" max="14592" width="8.5703125" style="22"/>
    <col min="14593" max="14593" width="11.7109375" style="22" customWidth="1"/>
    <col min="14594" max="14594" width="8.7109375" style="22" customWidth="1"/>
    <col min="14595" max="14595" width="3.7109375" style="22" customWidth="1"/>
    <col min="14596" max="14596" width="11.7109375" style="22" customWidth="1"/>
    <col min="14597" max="14597" width="85.7109375" style="22" customWidth="1"/>
    <col min="14598" max="14598" width="7.7109375" style="22" customWidth="1"/>
    <col min="14599" max="14599" width="12.7109375" style="22" customWidth="1"/>
    <col min="14600" max="14601" width="15.7109375" style="22" customWidth="1"/>
    <col min="14602" max="14603" width="11.7109375" style="22" customWidth="1"/>
    <col min="14604" max="14848" width="8.5703125" style="22"/>
    <col min="14849" max="14849" width="11.7109375" style="22" customWidth="1"/>
    <col min="14850" max="14850" width="8.7109375" style="22" customWidth="1"/>
    <col min="14851" max="14851" width="3.7109375" style="22" customWidth="1"/>
    <col min="14852" max="14852" width="11.7109375" style="22" customWidth="1"/>
    <col min="14853" max="14853" width="85.7109375" style="22" customWidth="1"/>
    <col min="14854" max="14854" width="7.7109375" style="22" customWidth="1"/>
    <col min="14855" max="14855" width="12.7109375" style="22" customWidth="1"/>
    <col min="14856" max="14857" width="15.7109375" style="22" customWidth="1"/>
    <col min="14858" max="14859" width="11.7109375" style="22" customWidth="1"/>
    <col min="14860" max="15104" width="8.5703125" style="22"/>
    <col min="15105" max="15105" width="11.7109375" style="22" customWidth="1"/>
    <col min="15106" max="15106" width="8.7109375" style="22" customWidth="1"/>
    <col min="15107" max="15107" width="3.7109375" style="22" customWidth="1"/>
    <col min="15108" max="15108" width="11.7109375" style="22" customWidth="1"/>
    <col min="15109" max="15109" width="85.7109375" style="22" customWidth="1"/>
    <col min="15110" max="15110" width="7.7109375" style="22" customWidth="1"/>
    <col min="15111" max="15111" width="12.7109375" style="22" customWidth="1"/>
    <col min="15112" max="15113" width="15.7109375" style="22" customWidth="1"/>
    <col min="15114" max="15115" width="11.7109375" style="22" customWidth="1"/>
    <col min="15116" max="15360" width="8.5703125" style="22"/>
    <col min="15361" max="15361" width="11.7109375" style="22" customWidth="1"/>
    <col min="15362" max="15362" width="8.7109375" style="22" customWidth="1"/>
    <col min="15363" max="15363" width="3.7109375" style="22" customWidth="1"/>
    <col min="15364" max="15364" width="11.7109375" style="22" customWidth="1"/>
    <col min="15365" max="15365" width="85.7109375" style="22" customWidth="1"/>
    <col min="15366" max="15366" width="7.7109375" style="22" customWidth="1"/>
    <col min="15367" max="15367" width="12.7109375" style="22" customWidth="1"/>
    <col min="15368" max="15369" width="15.7109375" style="22" customWidth="1"/>
    <col min="15370" max="15371" width="11.7109375" style="22" customWidth="1"/>
    <col min="15372" max="15616" width="8.5703125" style="22"/>
    <col min="15617" max="15617" width="11.7109375" style="22" customWidth="1"/>
    <col min="15618" max="15618" width="8.7109375" style="22" customWidth="1"/>
    <col min="15619" max="15619" width="3.7109375" style="22" customWidth="1"/>
    <col min="15620" max="15620" width="11.7109375" style="22" customWidth="1"/>
    <col min="15621" max="15621" width="85.7109375" style="22" customWidth="1"/>
    <col min="15622" max="15622" width="7.7109375" style="22" customWidth="1"/>
    <col min="15623" max="15623" width="12.7109375" style="22" customWidth="1"/>
    <col min="15624" max="15625" width="15.7109375" style="22" customWidth="1"/>
    <col min="15626" max="15627" width="11.7109375" style="22" customWidth="1"/>
    <col min="15628" max="15872" width="8.5703125" style="22"/>
    <col min="15873" max="15873" width="11.7109375" style="22" customWidth="1"/>
    <col min="15874" max="15874" width="8.7109375" style="22" customWidth="1"/>
    <col min="15875" max="15875" width="3.7109375" style="22" customWidth="1"/>
    <col min="15876" max="15876" width="11.7109375" style="22" customWidth="1"/>
    <col min="15877" max="15877" width="85.7109375" style="22" customWidth="1"/>
    <col min="15878" max="15878" width="7.7109375" style="22" customWidth="1"/>
    <col min="15879" max="15879" width="12.7109375" style="22" customWidth="1"/>
    <col min="15880" max="15881" width="15.7109375" style="22" customWidth="1"/>
    <col min="15882" max="15883" width="11.7109375" style="22" customWidth="1"/>
    <col min="15884" max="16128" width="8.5703125" style="22"/>
    <col min="16129" max="16129" width="11.7109375" style="22" customWidth="1"/>
    <col min="16130" max="16130" width="8.7109375" style="22" customWidth="1"/>
    <col min="16131" max="16131" width="3.7109375" style="22" customWidth="1"/>
    <col min="16132" max="16132" width="11.7109375" style="22" customWidth="1"/>
    <col min="16133" max="16133" width="85.7109375" style="22" customWidth="1"/>
    <col min="16134" max="16134" width="7.7109375" style="22" customWidth="1"/>
    <col min="16135" max="16135" width="12.7109375" style="22" customWidth="1"/>
    <col min="16136" max="16137" width="15.7109375" style="22" customWidth="1"/>
    <col min="16138" max="16139" width="11.7109375" style="22" customWidth="1"/>
    <col min="16140" max="16384" width="8.5703125" style="22"/>
  </cols>
  <sheetData>
    <row r="1" spans="1:15" ht="45" customHeight="1" x14ac:dyDescent="0.2">
      <c r="A1" s="200" t="s">
        <v>234</v>
      </c>
      <c r="B1" s="200"/>
      <c r="C1" s="200"/>
      <c r="D1" s="200"/>
      <c r="E1" s="200"/>
      <c r="F1" s="200"/>
      <c r="G1" s="200"/>
      <c r="H1" s="200"/>
      <c r="I1" s="200"/>
      <c r="J1" s="21"/>
      <c r="K1" s="21"/>
      <c r="L1" s="21"/>
      <c r="M1" s="21"/>
      <c r="N1" s="21"/>
      <c r="O1" s="21"/>
    </row>
    <row r="2" spans="1:15" x14ac:dyDescent="0.2">
      <c r="A2" s="201" t="s">
        <v>100</v>
      </c>
      <c r="B2" s="201"/>
      <c r="C2" s="201"/>
      <c r="D2" s="201"/>
      <c r="E2" s="201"/>
      <c r="F2" s="201"/>
      <c r="G2" s="201"/>
      <c r="H2" s="201"/>
      <c r="I2" s="201"/>
      <c r="J2" s="21"/>
      <c r="K2" s="21"/>
      <c r="L2" s="21"/>
      <c r="M2" s="21"/>
      <c r="N2" s="21"/>
      <c r="O2" s="21"/>
    </row>
    <row r="3" spans="1:15" ht="30" customHeight="1" x14ac:dyDescent="0.2">
      <c r="A3" s="202" t="s">
        <v>235</v>
      </c>
      <c r="B3" s="202"/>
      <c r="C3" s="202"/>
      <c r="D3" s="202"/>
      <c r="E3" s="202"/>
      <c r="F3" s="202"/>
      <c r="G3" s="202"/>
      <c r="H3" s="202"/>
      <c r="I3" s="202"/>
      <c r="J3" s="21"/>
      <c r="K3" s="21"/>
      <c r="L3" s="21"/>
      <c r="M3" s="21"/>
      <c r="N3" s="21"/>
      <c r="O3" s="21"/>
    </row>
    <row r="4" spans="1:15" ht="15" x14ac:dyDescent="0.2">
      <c r="A4" s="144"/>
      <c r="B4" s="55" t="s">
        <v>236</v>
      </c>
      <c r="C4" s="262" t="s">
        <v>242</v>
      </c>
      <c r="D4" s="262"/>
      <c r="E4" s="262"/>
      <c r="F4" s="144"/>
      <c r="G4" s="145"/>
      <c r="H4" s="144"/>
      <c r="I4" s="146"/>
      <c r="J4" s="21"/>
      <c r="K4" s="21"/>
      <c r="L4" s="21"/>
      <c r="M4" s="21"/>
      <c r="N4" s="21"/>
      <c r="O4" s="21"/>
    </row>
    <row r="5" spans="1:15" x14ac:dyDescent="0.2">
      <c r="A5" s="144"/>
      <c r="B5" s="61"/>
      <c r="C5" s="263"/>
      <c r="D5" s="263"/>
      <c r="E5" s="263"/>
      <c r="F5" s="144"/>
      <c r="G5" s="145"/>
      <c r="H5" s="144"/>
      <c r="I5" s="146"/>
      <c r="J5" s="23"/>
      <c r="K5" s="23"/>
      <c r="L5" s="24"/>
      <c r="M5" s="24"/>
      <c r="N5" s="24"/>
      <c r="O5" s="24"/>
    </row>
    <row r="6" spans="1:15" x14ac:dyDescent="0.2">
      <c r="A6" s="144"/>
      <c r="B6" s="55" t="s">
        <v>89</v>
      </c>
      <c r="C6" s="264" t="s">
        <v>237</v>
      </c>
      <c r="D6" s="264"/>
      <c r="E6" s="264"/>
      <c r="F6" s="144"/>
      <c r="G6" s="145"/>
      <c r="H6" s="144"/>
      <c r="I6" s="146"/>
      <c r="J6" s="21"/>
      <c r="K6" s="21"/>
      <c r="L6" s="25"/>
      <c r="M6" s="25"/>
      <c r="N6" s="25"/>
      <c r="O6" s="25"/>
    </row>
    <row r="7" spans="1:15" x14ac:dyDescent="0.2">
      <c r="A7" s="144"/>
      <c r="B7" s="55" t="s">
        <v>90</v>
      </c>
      <c r="C7" s="264" t="s">
        <v>243</v>
      </c>
      <c r="D7" s="264"/>
      <c r="E7" s="264"/>
      <c r="F7" s="144"/>
      <c r="G7" s="145"/>
      <c r="H7" s="144"/>
      <c r="I7" s="146"/>
      <c r="J7" s="21"/>
      <c r="K7" s="21"/>
      <c r="L7" s="25"/>
      <c r="M7" s="25"/>
      <c r="N7" s="25"/>
      <c r="O7" s="25"/>
    </row>
    <row r="8" spans="1:15" x14ac:dyDescent="0.2">
      <c r="A8" s="147"/>
      <c r="B8" s="55" t="s">
        <v>240</v>
      </c>
      <c r="C8" s="264" t="s">
        <v>244</v>
      </c>
      <c r="D8" s="264"/>
      <c r="E8" s="264"/>
      <c r="F8" s="147"/>
      <c r="G8" s="147"/>
      <c r="H8" s="147"/>
      <c r="I8" s="147"/>
      <c r="J8" s="25"/>
      <c r="K8" s="25"/>
      <c r="L8" s="25"/>
      <c r="M8" s="25"/>
      <c r="N8" s="25"/>
      <c r="O8" s="25"/>
    </row>
    <row r="9" spans="1:15" x14ac:dyDescent="0.2">
      <c r="A9" s="147"/>
      <c r="B9" s="147"/>
      <c r="C9" s="147"/>
      <c r="D9" s="147"/>
      <c r="E9" s="147"/>
      <c r="F9" s="147"/>
      <c r="G9" s="147"/>
      <c r="H9" s="147"/>
      <c r="I9" s="148"/>
      <c r="J9" s="25"/>
      <c r="K9" s="25"/>
      <c r="L9" s="25"/>
      <c r="M9" s="25"/>
      <c r="N9" s="25"/>
      <c r="O9" s="25"/>
    </row>
    <row r="10" spans="1:15" x14ac:dyDescent="0.2">
      <c r="A10" s="149" t="s">
        <v>101</v>
      </c>
      <c r="B10" s="265" t="s">
        <v>60</v>
      </c>
      <c r="C10" s="266"/>
      <c r="D10" s="267" t="s">
        <v>198</v>
      </c>
      <c r="E10" s="268"/>
      <c r="F10" s="268"/>
      <c r="G10" s="268"/>
      <c r="H10" s="268"/>
      <c r="I10" s="269"/>
      <c r="J10" s="25"/>
      <c r="K10" s="25"/>
      <c r="L10" s="25"/>
      <c r="M10" s="25"/>
      <c r="N10" s="25"/>
      <c r="O10" s="25"/>
    </row>
    <row r="11" spans="1:15" s="39" customFormat="1" ht="12.75" customHeight="1" x14ac:dyDescent="0.2">
      <c r="A11" s="270" t="s">
        <v>102</v>
      </c>
      <c r="B11" s="271"/>
      <c r="C11" s="272"/>
      <c r="D11" s="150"/>
      <c r="E11" s="151"/>
      <c r="F11" s="250" t="s">
        <v>103</v>
      </c>
      <c r="G11" s="251"/>
      <c r="H11" s="251"/>
      <c r="I11" s="152">
        <f>SUM(I15:I20)</f>
        <v>0</v>
      </c>
      <c r="J11" s="41"/>
      <c r="K11" s="42"/>
    </row>
    <row r="12" spans="1:15" s="39" customFormat="1" ht="12.75" customHeight="1" x14ac:dyDescent="0.2">
      <c r="A12" s="252" t="s">
        <v>96</v>
      </c>
      <c r="B12" s="253"/>
      <c r="C12" s="254"/>
      <c r="D12" s="235" t="s">
        <v>104</v>
      </c>
      <c r="E12" s="258" t="s">
        <v>105</v>
      </c>
      <c r="F12" s="258" t="s">
        <v>79</v>
      </c>
      <c r="G12" s="258" t="s">
        <v>106</v>
      </c>
      <c r="H12" s="259" t="s">
        <v>107</v>
      </c>
      <c r="I12" s="235" t="s">
        <v>108</v>
      </c>
      <c r="J12" s="41"/>
      <c r="K12" s="42"/>
    </row>
    <row r="13" spans="1:15" s="39" customFormat="1" ht="12.75" customHeight="1" x14ac:dyDescent="0.2">
      <c r="A13" s="255"/>
      <c r="B13" s="256"/>
      <c r="C13" s="257"/>
      <c r="D13" s="235"/>
      <c r="E13" s="258"/>
      <c r="F13" s="258"/>
      <c r="G13" s="258"/>
      <c r="H13" s="260"/>
      <c r="I13" s="235"/>
      <c r="J13" s="41"/>
      <c r="K13" s="42"/>
    </row>
    <row r="14" spans="1:15" s="39" customFormat="1" x14ac:dyDescent="0.2">
      <c r="A14" s="153" t="s">
        <v>109</v>
      </c>
      <c r="B14" s="236" t="s">
        <v>81</v>
      </c>
      <c r="C14" s="237"/>
      <c r="D14" s="235"/>
      <c r="E14" s="258"/>
      <c r="F14" s="258"/>
      <c r="G14" s="258"/>
      <c r="H14" s="261"/>
      <c r="I14" s="235"/>
      <c r="J14" s="41"/>
      <c r="K14" s="42"/>
    </row>
    <row r="15" spans="1:15" s="39" customFormat="1" x14ac:dyDescent="0.2">
      <c r="A15" s="154"/>
      <c r="B15" s="155"/>
      <c r="C15" s="155"/>
      <c r="D15" s="154" t="s">
        <v>199</v>
      </c>
      <c r="E15" s="156" t="s">
        <v>231</v>
      </c>
      <c r="F15" s="154" t="s">
        <v>188</v>
      </c>
      <c r="G15" s="157">
        <v>1</v>
      </c>
      <c r="H15" s="158"/>
      <c r="I15" s="159">
        <f>TRUNC((G15*H15),2)</f>
        <v>0</v>
      </c>
      <c r="J15" s="41"/>
      <c r="K15" s="42"/>
    </row>
    <row r="16" spans="1:15" s="39" customFormat="1" ht="24" x14ac:dyDescent="0.2">
      <c r="A16" s="154"/>
      <c r="B16" s="155"/>
      <c r="C16" s="155"/>
      <c r="D16" s="154" t="s">
        <v>199</v>
      </c>
      <c r="E16" s="156" t="s">
        <v>232</v>
      </c>
      <c r="F16" s="154" t="s">
        <v>188</v>
      </c>
      <c r="G16" s="157">
        <v>1</v>
      </c>
      <c r="H16" s="158"/>
      <c r="I16" s="159">
        <f t="shared" ref="I16:I20" si="0">TRUNC((G16*H16),2)</f>
        <v>0</v>
      </c>
      <c r="J16" s="41"/>
      <c r="K16" s="42"/>
    </row>
    <row r="17" spans="1:11" s="39" customFormat="1" ht="24" x14ac:dyDescent="0.2">
      <c r="A17" s="154"/>
      <c r="B17" s="155"/>
      <c r="C17" s="155"/>
      <c r="D17" s="154" t="s">
        <v>199</v>
      </c>
      <c r="E17" s="156" t="s">
        <v>233</v>
      </c>
      <c r="F17" s="154" t="s">
        <v>188</v>
      </c>
      <c r="G17" s="157">
        <v>1</v>
      </c>
      <c r="H17" s="158"/>
      <c r="I17" s="159">
        <f t="shared" si="0"/>
        <v>0</v>
      </c>
      <c r="J17" s="41"/>
      <c r="K17" s="42"/>
    </row>
    <row r="18" spans="1:11" s="39" customFormat="1" x14ac:dyDescent="0.2">
      <c r="A18" s="154"/>
      <c r="B18" s="155"/>
      <c r="C18" s="155"/>
      <c r="D18" s="160" t="s">
        <v>200</v>
      </c>
      <c r="E18" s="161" t="s">
        <v>201</v>
      </c>
      <c r="F18" s="160" t="s">
        <v>202</v>
      </c>
      <c r="G18" s="162">
        <v>110</v>
      </c>
      <c r="H18" s="158"/>
      <c r="I18" s="159">
        <f t="shared" si="0"/>
        <v>0</v>
      </c>
      <c r="J18" s="41"/>
      <c r="K18" s="42"/>
    </row>
    <row r="19" spans="1:11" s="39" customFormat="1" x14ac:dyDescent="0.2">
      <c r="A19" s="154"/>
      <c r="B19" s="155"/>
      <c r="C19" s="155"/>
      <c r="D19" s="160" t="s">
        <v>200</v>
      </c>
      <c r="E19" s="161" t="s">
        <v>204</v>
      </c>
      <c r="F19" s="160" t="s">
        <v>202</v>
      </c>
      <c r="G19" s="162">
        <v>110</v>
      </c>
      <c r="H19" s="158"/>
      <c r="I19" s="159">
        <f t="shared" si="0"/>
        <v>0</v>
      </c>
      <c r="J19" s="41"/>
      <c r="K19" s="42"/>
    </row>
    <row r="20" spans="1:11" s="39" customFormat="1" x14ac:dyDescent="0.2">
      <c r="A20" s="154"/>
      <c r="B20" s="155"/>
      <c r="C20" s="155"/>
      <c r="D20" s="160" t="s">
        <v>200</v>
      </c>
      <c r="E20" s="161" t="s">
        <v>203</v>
      </c>
      <c r="F20" s="154" t="s">
        <v>202</v>
      </c>
      <c r="G20" s="162">
        <v>60</v>
      </c>
      <c r="H20" s="158"/>
      <c r="I20" s="159">
        <f t="shared" si="0"/>
        <v>0</v>
      </c>
      <c r="J20" s="41"/>
      <c r="K20" s="42"/>
    </row>
    <row r="21" spans="1:11" s="39" customFormat="1" x14ac:dyDescent="0.2">
      <c r="A21" s="238" t="s">
        <v>110</v>
      </c>
      <c r="B21" s="239"/>
      <c r="C21" s="240"/>
      <c r="D21" s="247"/>
      <c r="E21" s="248"/>
      <c r="F21" s="248"/>
      <c r="G21" s="248"/>
      <c r="H21" s="248"/>
      <c r="I21" s="249"/>
      <c r="J21" s="41"/>
      <c r="K21" s="42"/>
    </row>
    <row r="22" spans="1:11" s="39" customFormat="1" x14ac:dyDescent="0.2">
      <c r="A22" s="241"/>
      <c r="B22" s="242"/>
      <c r="C22" s="243"/>
      <c r="D22" s="247"/>
      <c r="E22" s="248"/>
      <c r="F22" s="248"/>
      <c r="G22" s="248"/>
      <c r="H22" s="248"/>
      <c r="I22" s="249"/>
      <c r="J22" s="41"/>
      <c r="K22" s="42"/>
    </row>
    <row r="23" spans="1:11" s="39" customFormat="1" x14ac:dyDescent="0.2">
      <c r="A23" s="244"/>
      <c r="B23" s="245"/>
      <c r="C23" s="246"/>
      <c r="D23" s="247"/>
      <c r="E23" s="248"/>
      <c r="F23" s="248"/>
      <c r="G23" s="248"/>
      <c r="H23" s="248"/>
      <c r="I23" s="249"/>
      <c r="J23" s="41"/>
      <c r="K23" s="42"/>
    </row>
    <row r="24" spans="1:11" s="39" customFormat="1" ht="13.5" thickBot="1" x14ac:dyDescent="0.25">
      <c r="A24" s="163"/>
      <c r="B24" s="163"/>
      <c r="C24" s="163"/>
      <c r="D24" s="164"/>
      <c r="E24" s="164"/>
      <c r="F24" s="164"/>
      <c r="G24" s="164"/>
      <c r="H24" s="164"/>
      <c r="I24" s="165"/>
      <c r="J24" s="41"/>
      <c r="K24" s="42"/>
    </row>
    <row r="25" spans="1:11" ht="120" customHeight="1" thickBot="1" x14ac:dyDescent="0.25">
      <c r="A25" s="195" t="s">
        <v>250</v>
      </c>
      <c r="B25" s="196"/>
      <c r="C25" s="196"/>
      <c r="D25" s="196"/>
      <c r="E25" s="196"/>
      <c r="F25" s="196"/>
      <c r="G25" s="196"/>
      <c r="H25" s="196"/>
      <c r="I25" s="197"/>
      <c r="J25" s="26"/>
      <c r="K25" s="26"/>
    </row>
    <row r="26" spans="1:11" x14ac:dyDescent="0.2">
      <c r="A26" s="163"/>
      <c r="B26" s="163"/>
      <c r="C26" s="163"/>
      <c r="D26" s="164"/>
      <c r="E26" s="164"/>
      <c r="F26" s="164"/>
      <c r="G26" s="164"/>
      <c r="H26" s="164"/>
      <c r="I26" s="165"/>
      <c r="J26" s="26"/>
      <c r="K26" s="26"/>
    </row>
    <row r="27" spans="1:11" x14ac:dyDescent="0.2">
      <c r="A27" s="28"/>
      <c r="B27" s="28"/>
      <c r="C27" s="28"/>
      <c r="D27" s="29"/>
      <c r="E27" s="29"/>
      <c r="F27" s="29"/>
      <c r="G27" s="29"/>
      <c r="H27" s="29"/>
      <c r="I27" s="30"/>
      <c r="J27" s="26"/>
      <c r="K27" s="26"/>
    </row>
    <row r="28" spans="1:11" x14ac:dyDescent="0.2">
      <c r="A28" s="28"/>
      <c r="B28" s="28"/>
      <c r="C28" s="28"/>
      <c r="D28" s="29"/>
      <c r="E28" s="29"/>
      <c r="F28" s="29"/>
      <c r="G28" s="29"/>
      <c r="H28" s="29"/>
      <c r="I28" s="30"/>
      <c r="J28" s="26"/>
      <c r="K28" s="26"/>
    </row>
    <row r="29" spans="1:11" x14ac:dyDescent="0.2">
      <c r="A29" s="28"/>
      <c r="B29" s="28"/>
      <c r="C29" s="28"/>
      <c r="D29" s="29"/>
      <c r="E29" s="29"/>
      <c r="F29" s="29"/>
      <c r="G29" s="29"/>
      <c r="H29" s="29"/>
      <c r="I29" s="30"/>
      <c r="J29" s="26"/>
      <c r="K29" s="26"/>
    </row>
    <row r="30" spans="1:11" x14ac:dyDescent="0.2">
      <c r="A30" s="28"/>
      <c r="B30" s="28"/>
      <c r="C30" s="28"/>
      <c r="D30" s="29"/>
      <c r="E30" s="29"/>
      <c r="F30" s="29"/>
      <c r="G30" s="29"/>
      <c r="H30" s="29"/>
      <c r="I30" s="30"/>
      <c r="J30" s="26"/>
      <c r="K30" s="26"/>
    </row>
    <row r="31" spans="1:11" x14ac:dyDescent="0.2">
      <c r="A31" s="28"/>
      <c r="B31" s="28"/>
      <c r="C31" s="28"/>
      <c r="D31" s="29"/>
      <c r="E31" s="29"/>
      <c r="F31" s="29"/>
      <c r="G31" s="29"/>
      <c r="H31" s="29"/>
      <c r="I31" s="30"/>
      <c r="J31" s="26"/>
      <c r="K31" s="26"/>
    </row>
    <row r="32" spans="1:11" x14ac:dyDescent="0.2">
      <c r="A32" s="28"/>
      <c r="B32" s="28"/>
      <c r="C32" s="28"/>
      <c r="D32" s="29"/>
      <c r="E32" s="29"/>
      <c r="F32" s="29"/>
      <c r="G32" s="29"/>
      <c r="H32" s="29"/>
      <c r="I32" s="30"/>
      <c r="J32" s="26"/>
      <c r="K32" s="26"/>
    </row>
    <row r="33" spans="1:11" x14ac:dyDescent="0.2">
      <c r="A33" s="28"/>
      <c r="B33" s="28"/>
      <c r="C33" s="28"/>
      <c r="D33" s="29"/>
      <c r="E33" s="29"/>
      <c r="F33" s="29"/>
      <c r="G33" s="29"/>
      <c r="H33" s="29"/>
      <c r="I33" s="30"/>
      <c r="J33" s="26"/>
      <c r="K33" s="26"/>
    </row>
    <row r="34" spans="1:11" x14ac:dyDescent="0.2">
      <c r="A34" s="33"/>
      <c r="B34" s="33"/>
      <c r="C34" s="33"/>
      <c r="D34" s="33"/>
      <c r="E34" s="33"/>
      <c r="F34" s="33"/>
      <c r="G34" s="36"/>
      <c r="H34" s="33"/>
      <c r="I34" s="34"/>
    </row>
    <row r="35" spans="1:11" x14ac:dyDescent="0.2">
      <c r="A35" s="33"/>
      <c r="B35" s="33"/>
      <c r="C35" s="33"/>
      <c r="D35" s="33"/>
      <c r="E35" s="33"/>
      <c r="F35" s="33"/>
      <c r="G35" s="36"/>
      <c r="H35" s="33"/>
      <c r="I35" s="34"/>
    </row>
    <row r="36" spans="1:11" x14ac:dyDescent="0.2">
      <c r="A36" s="33"/>
      <c r="B36" s="33"/>
      <c r="C36" s="33"/>
      <c r="D36" s="33"/>
      <c r="E36" s="33"/>
      <c r="F36" s="33"/>
      <c r="G36" s="36"/>
      <c r="H36" s="33"/>
      <c r="I36" s="34"/>
    </row>
    <row r="37" spans="1:11" x14ac:dyDescent="0.2">
      <c r="A37" s="33"/>
      <c r="B37" s="33"/>
      <c r="C37" s="33"/>
      <c r="D37" s="33"/>
      <c r="E37" s="33"/>
      <c r="F37" s="33"/>
      <c r="G37" s="36"/>
      <c r="H37" s="33"/>
      <c r="I37" s="34"/>
    </row>
    <row r="38" spans="1:11" x14ac:dyDescent="0.2">
      <c r="A38" s="33"/>
      <c r="B38" s="33"/>
      <c r="C38" s="33"/>
      <c r="D38" s="33"/>
      <c r="E38" s="33"/>
      <c r="F38" s="33"/>
      <c r="G38" s="36"/>
      <c r="H38" s="33"/>
      <c r="I38" s="34"/>
    </row>
    <row r="39" spans="1:11" x14ac:dyDescent="0.2">
      <c r="A39" s="31"/>
      <c r="B39" s="31"/>
      <c r="C39" s="31"/>
      <c r="D39" s="31"/>
      <c r="E39" s="31"/>
      <c r="F39" s="31"/>
      <c r="G39" s="37"/>
      <c r="H39" s="31"/>
      <c r="I39" s="32"/>
    </row>
    <row r="40" spans="1:11" x14ac:dyDescent="0.2">
      <c r="A40" s="31"/>
      <c r="B40" s="31"/>
      <c r="C40" s="31"/>
      <c r="D40" s="31"/>
      <c r="E40" s="31"/>
      <c r="F40" s="31"/>
      <c r="G40" s="37"/>
      <c r="H40" s="31"/>
      <c r="I40" s="32"/>
    </row>
    <row r="41" spans="1:11" x14ac:dyDescent="0.2">
      <c r="A41" s="31"/>
      <c r="B41" s="31"/>
      <c r="C41" s="31"/>
      <c r="D41" s="31"/>
      <c r="E41" s="31"/>
      <c r="F41" s="31"/>
      <c r="G41" s="37"/>
      <c r="H41" s="31"/>
      <c r="I41" s="32"/>
    </row>
    <row r="42" spans="1:11" x14ac:dyDescent="0.2">
      <c r="A42" s="31"/>
      <c r="B42" s="31"/>
      <c r="C42" s="31"/>
      <c r="D42" s="31"/>
      <c r="E42" s="31"/>
      <c r="F42" s="31"/>
      <c r="G42" s="37"/>
      <c r="H42" s="31"/>
      <c r="I42" s="32"/>
    </row>
    <row r="43" spans="1:11" x14ac:dyDescent="0.2">
      <c r="A43" s="31"/>
      <c r="B43" s="31"/>
      <c r="C43" s="31"/>
      <c r="D43" s="31"/>
      <c r="E43" s="31"/>
      <c r="F43" s="31"/>
      <c r="G43" s="37"/>
      <c r="H43" s="31"/>
      <c r="I43" s="32"/>
    </row>
    <row r="44" spans="1:11" x14ac:dyDescent="0.2">
      <c r="A44" s="31"/>
      <c r="B44" s="31"/>
      <c r="C44" s="31"/>
      <c r="D44" s="31"/>
      <c r="E44" s="31"/>
      <c r="F44" s="31"/>
      <c r="G44" s="37"/>
      <c r="H44" s="31"/>
      <c r="I44" s="32"/>
    </row>
    <row r="45" spans="1:11" x14ac:dyDescent="0.2">
      <c r="A45" s="31"/>
      <c r="B45" s="31"/>
      <c r="C45" s="31"/>
      <c r="D45" s="31"/>
      <c r="E45" s="31"/>
      <c r="F45" s="31"/>
      <c r="G45" s="37"/>
      <c r="H45" s="31"/>
      <c r="I45" s="32"/>
    </row>
    <row r="46" spans="1:11" x14ac:dyDescent="0.2">
      <c r="A46" s="31"/>
      <c r="B46" s="31"/>
      <c r="C46" s="31"/>
      <c r="D46" s="31"/>
      <c r="E46" s="31"/>
      <c r="F46" s="31"/>
      <c r="G46" s="37"/>
      <c r="H46" s="31"/>
      <c r="I46" s="32"/>
    </row>
    <row r="47" spans="1:11" x14ac:dyDescent="0.2">
      <c r="A47" s="31"/>
      <c r="B47" s="31"/>
      <c r="C47" s="31"/>
      <c r="D47" s="31"/>
      <c r="E47" s="31"/>
      <c r="F47" s="31"/>
      <c r="G47" s="37"/>
      <c r="H47" s="31"/>
      <c r="I47" s="32"/>
    </row>
    <row r="48" spans="1:11" x14ac:dyDescent="0.2">
      <c r="A48" s="31"/>
      <c r="B48" s="31"/>
      <c r="C48" s="31"/>
      <c r="D48" s="31"/>
      <c r="E48" s="31"/>
      <c r="F48" s="31"/>
      <c r="G48" s="37"/>
      <c r="H48" s="31"/>
      <c r="I48" s="32"/>
    </row>
    <row r="49" spans="1:9" x14ac:dyDescent="0.2">
      <c r="A49" s="31"/>
      <c r="B49" s="31"/>
      <c r="C49" s="31"/>
      <c r="D49" s="31"/>
      <c r="E49" s="31"/>
      <c r="F49" s="31"/>
      <c r="G49" s="37"/>
      <c r="H49" s="31"/>
      <c r="I49" s="32"/>
    </row>
    <row r="50" spans="1:9" x14ac:dyDescent="0.2">
      <c r="A50" s="31"/>
      <c r="B50" s="31"/>
      <c r="C50" s="31"/>
      <c r="D50" s="31"/>
      <c r="E50" s="31"/>
      <c r="F50" s="31"/>
      <c r="G50" s="37"/>
      <c r="H50" s="31"/>
      <c r="I50" s="32"/>
    </row>
    <row r="51" spans="1:9" x14ac:dyDescent="0.2">
      <c r="A51" s="31"/>
      <c r="B51" s="31"/>
      <c r="C51" s="31"/>
      <c r="D51" s="31"/>
      <c r="E51" s="31"/>
      <c r="F51" s="31"/>
      <c r="G51" s="37"/>
      <c r="H51" s="31"/>
      <c r="I51" s="32"/>
    </row>
    <row r="52" spans="1:9" x14ac:dyDescent="0.2">
      <c r="A52" s="31"/>
      <c r="B52" s="31"/>
      <c r="C52" s="31"/>
      <c r="D52" s="31"/>
      <c r="E52" s="31"/>
      <c r="F52" s="31"/>
      <c r="G52" s="37"/>
      <c r="H52" s="31"/>
      <c r="I52" s="32"/>
    </row>
    <row r="53" spans="1:9" x14ac:dyDescent="0.2">
      <c r="A53" s="31"/>
      <c r="B53" s="31"/>
      <c r="C53" s="31"/>
      <c r="D53" s="31"/>
      <c r="E53" s="31"/>
      <c r="F53" s="31"/>
      <c r="G53" s="37"/>
      <c r="H53" s="31"/>
      <c r="I53" s="32"/>
    </row>
    <row r="54" spans="1:9" x14ac:dyDescent="0.2">
      <c r="A54" s="31"/>
      <c r="B54" s="31"/>
      <c r="C54" s="31"/>
      <c r="D54" s="31"/>
      <c r="E54" s="31"/>
      <c r="F54" s="31"/>
      <c r="G54" s="37"/>
      <c r="H54" s="31"/>
      <c r="I54" s="32"/>
    </row>
    <row r="55" spans="1:9" x14ac:dyDescent="0.2">
      <c r="A55" s="31"/>
      <c r="B55" s="31"/>
      <c r="C55" s="31"/>
      <c r="D55" s="31"/>
      <c r="E55" s="31"/>
      <c r="F55" s="31"/>
      <c r="G55" s="37"/>
      <c r="H55" s="31"/>
      <c r="I55" s="32"/>
    </row>
    <row r="56" spans="1:9" x14ac:dyDescent="0.2">
      <c r="A56" s="31"/>
      <c r="B56" s="31"/>
      <c r="C56" s="31"/>
      <c r="D56" s="31"/>
      <c r="E56" s="31"/>
      <c r="F56" s="31"/>
      <c r="G56" s="37"/>
      <c r="H56" s="31"/>
      <c r="I56" s="32"/>
    </row>
    <row r="57" spans="1:9" x14ac:dyDescent="0.2">
      <c r="A57" s="31"/>
      <c r="B57" s="31"/>
      <c r="C57" s="31"/>
      <c r="D57" s="31"/>
      <c r="E57" s="31"/>
      <c r="F57" s="31"/>
      <c r="G57" s="37"/>
      <c r="H57" s="31"/>
      <c r="I57" s="32"/>
    </row>
    <row r="58" spans="1:9" x14ac:dyDescent="0.2">
      <c r="A58" s="31"/>
      <c r="B58" s="31"/>
      <c r="C58" s="31"/>
      <c r="D58" s="31"/>
      <c r="E58" s="31"/>
      <c r="F58" s="31"/>
      <c r="G58" s="37"/>
      <c r="H58" s="31"/>
      <c r="I58" s="32"/>
    </row>
  </sheetData>
  <sheetProtection algorithmName="SHA-512" hashValue="sTHtn7Xq3ECxCg/OCmNgJyoQwVszRPxKY+5NzDSgKzGAaslgS9r5UhfF3+Sbe7U5CIBglrPAW6QuH6itFk8oew==" saltValue="9WXyKKMiQdf6boR623gufA==" spinCount="100000" sheet="1" objects="1" scenarios="1"/>
  <mergeCells count="25">
    <mergeCell ref="C6:E6"/>
    <mergeCell ref="C7:E7"/>
    <mergeCell ref="C8:E8"/>
    <mergeCell ref="B10:C10"/>
    <mergeCell ref="D10:I10"/>
    <mergeCell ref="A1:I1"/>
    <mergeCell ref="A2:I2"/>
    <mergeCell ref="A3:I3"/>
    <mergeCell ref="C4:E4"/>
    <mergeCell ref="C5:E5"/>
    <mergeCell ref="F11:H11"/>
    <mergeCell ref="A12:C13"/>
    <mergeCell ref="D12:D14"/>
    <mergeCell ref="E12:E14"/>
    <mergeCell ref="F12:F14"/>
    <mergeCell ref="G12:G14"/>
    <mergeCell ref="H12:H14"/>
    <mergeCell ref="A11:C11"/>
    <mergeCell ref="I12:I14"/>
    <mergeCell ref="B14:C14"/>
    <mergeCell ref="A21:C23"/>
    <mergeCell ref="D21:I21"/>
    <mergeCell ref="A25:I25"/>
    <mergeCell ref="D22:I22"/>
    <mergeCell ref="D23:I23"/>
  </mergeCells>
  <conditionalFormatting sqref="H15:H20">
    <cfRule type="cellIs" dxfId="4" priority="1" operator="notEqual">
      <formula>0</formula>
    </cfRule>
  </conditionalFormatting>
  <pageMargins left="0.43333333333333302" right="0.43333333333333302" top="0.55138888888888904" bottom="0.55138888888888904" header="0.51180555555555496" footer="0.51180555555555496"/>
  <pageSetup paperSize="9" scale="54"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7D616-932E-4B48-9C7C-D1ADB7C31CF9}">
  <dimension ref="A1:C30"/>
  <sheetViews>
    <sheetView workbookViewId="0">
      <selection activeCell="F15" sqref="F15"/>
    </sheetView>
  </sheetViews>
  <sheetFormatPr defaultRowHeight="12.75" x14ac:dyDescent="0.2"/>
  <cols>
    <col min="1" max="1" width="15.7109375" customWidth="1"/>
    <col min="2" max="2" width="100.7109375" customWidth="1"/>
    <col min="3" max="3" width="20.7109375" customWidth="1"/>
  </cols>
  <sheetData>
    <row r="1" spans="1:3" ht="15" customHeight="1" x14ac:dyDescent="0.2">
      <c r="A1" s="273" t="s">
        <v>251</v>
      </c>
      <c r="B1" s="274"/>
      <c r="C1" s="275"/>
    </row>
    <row r="2" spans="1:3" ht="15" customHeight="1" x14ac:dyDescent="0.2">
      <c r="A2" s="276"/>
      <c r="B2" s="277"/>
      <c r="C2" s="278"/>
    </row>
    <row r="3" spans="1:3" ht="15" customHeight="1" x14ac:dyDescent="0.2">
      <c r="A3" s="276"/>
      <c r="B3" s="277"/>
      <c r="C3" s="278"/>
    </row>
    <row r="4" spans="1:3" ht="15" customHeight="1" x14ac:dyDescent="0.2">
      <c r="A4" s="276"/>
      <c r="B4" s="277"/>
      <c r="C4" s="278"/>
    </row>
    <row r="5" spans="1:3" ht="30" customHeight="1" thickBot="1" x14ac:dyDescent="0.25">
      <c r="A5" s="279" t="s">
        <v>235</v>
      </c>
      <c r="B5" s="280"/>
      <c r="C5" s="281"/>
    </row>
    <row r="6" spans="1:3" ht="15" customHeight="1" x14ac:dyDescent="0.2">
      <c r="A6" s="282" t="s">
        <v>252</v>
      </c>
      <c r="B6" s="284" t="s">
        <v>1</v>
      </c>
      <c r="C6" s="286" t="s">
        <v>253</v>
      </c>
    </row>
    <row r="7" spans="1:3" ht="15" customHeight="1" thickBot="1" x14ac:dyDescent="0.25">
      <c r="A7" s="283"/>
      <c r="B7" s="285"/>
      <c r="C7" s="287"/>
    </row>
    <row r="8" spans="1:3" ht="15" customHeight="1" x14ac:dyDescent="0.25">
      <c r="A8" s="166" t="s">
        <v>254</v>
      </c>
      <c r="B8" s="167" t="s">
        <v>255</v>
      </c>
      <c r="C8" s="189">
        <f>SUM(C9:C12)</f>
        <v>0</v>
      </c>
    </row>
    <row r="9" spans="1:3" ht="15" customHeight="1" x14ac:dyDescent="0.25">
      <c r="A9" s="168" t="s">
        <v>256</v>
      </c>
      <c r="B9" s="169" t="s">
        <v>257</v>
      </c>
      <c r="C9" s="170"/>
    </row>
    <row r="10" spans="1:3" ht="15" customHeight="1" x14ac:dyDescent="0.25">
      <c r="A10" s="168" t="s">
        <v>258</v>
      </c>
      <c r="B10" s="169" t="s">
        <v>259</v>
      </c>
      <c r="C10" s="170"/>
    </row>
    <row r="11" spans="1:3" ht="15" customHeight="1" x14ac:dyDescent="0.25">
      <c r="A11" s="168" t="s">
        <v>260</v>
      </c>
      <c r="B11" s="171" t="s">
        <v>261</v>
      </c>
      <c r="C11" s="172"/>
    </row>
    <row r="12" spans="1:3" ht="15" customHeight="1" thickBot="1" x14ac:dyDescent="0.3">
      <c r="A12" s="173" t="s">
        <v>262</v>
      </c>
      <c r="B12" s="174" t="s">
        <v>263</v>
      </c>
      <c r="C12" s="175"/>
    </row>
    <row r="13" spans="1:3" ht="15" customHeight="1" thickBot="1" x14ac:dyDescent="0.3">
      <c r="A13" s="176"/>
      <c r="B13" s="177"/>
      <c r="C13" s="178"/>
    </row>
    <row r="14" spans="1:3" ht="15" customHeight="1" x14ac:dyDescent="0.25">
      <c r="A14" s="166" t="s">
        <v>264</v>
      </c>
      <c r="B14" s="167" t="s">
        <v>265</v>
      </c>
      <c r="C14" s="189">
        <f>SUM(C15)</f>
        <v>0</v>
      </c>
    </row>
    <row r="15" spans="1:3" ht="15" customHeight="1" thickBot="1" x14ac:dyDescent="0.3">
      <c r="A15" s="173" t="s">
        <v>266</v>
      </c>
      <c r="B15" s="174" t="s">
        <v>267</v>
      </c>
      <c r="C15" s="175"/>
    </row>
    <row r="16" spans="1:3" ht="15" customHeight="1" thickBot="1" x14ac:dyDescent="0.3">
      <c r="A16" s="176"/>
      <c r="B16" s="177"/>
      <c r="C16" s="179"/>
    </row>
    <row r="17" spans="1:3" ht="15" customHeight="1" x14ac:dyDescent="0.25">
      <c r="A17" s="166" t="s">
        <v>268</v>
      </c>
      <c r="B17" s="167" t="s">
        <v>269</v>
      </c>
      <c r="C17" s="189">
        <f>SUM(C18:C21)</f>
        <v>0</v>
      </c>
    </row>
    <row r="18" spans="1:3" ht="15" customHeight="1" x14ac:dyDescent="0.25">
      <c r="A18" s="168" t="s">
        <v>270</v>
      </c>
      <c r="B18" s="169" t="s">
        <v>271</v>
      </c>
      <c r="C18" s="170"/>
    </row>
    <row r="19" spans="1:3" ht="15" customHeight="1" x14ac:dyDescent="0.25">
      <c r="A19" s="168" t="s">
        <v>272</v>
      </c>
      <c r="B19" s="169" t="s">
        <v>273</v>
      </c>
      <c r="C19" s="170"/>
    </row>
    <row r="20" spans="1:3" ht="15" customHeight="1" x14ac:dyDescent="0.25">
      <c r="A20" s="168" t="s">
        <v>274</v>
      </c>
      <c r="B20" s="169" t="s">
        <v>275</v>
      </c>
      <c r="C20" s="170"/>
    </row>
    <row r="21" spans="1:3" ht="15" customHeight="1" thickBot="1" x14ac:dyDescent="0.3">
      <c r="A21" s="173" t="s">
        <v>276</v>
      </c>
      <c r="B21" s="174" t="s">
        <v>277</v>
      </c>
      <c r="C21" s="170"/>
    </row>
    <row r="22" spans="1:3" ht="15" customHeight="1" thickBot="1" x14ac:dyDescent="0.3">
      <c r="A22" s="176"/>
      <c r="B22" s="180"/>
      <c r="C22" s="178"/>
    </row>
    <row r="23" spans="1:3" ht="15" customHeight="1" thickBot="1" x14ac:dyDescent="0.3">
      <c r="A23" s="181" t="s">
        <v>278</v>
      </c>
      <c r="B23" s="182" t="s">
        <v>279</v>
      </c>
      <c r="C23" s="190">
        <f>((1+(C9+C10+C11))*(1+C12)*(1+C15)/(1-(C18+C19+C20+C21))-1)</f>
        <v>0</v>
      </c>
    </row>
    <row r="24" spans="1:3" ht="15" customHeight="1" x14ac:dyDescent="0.25">
      <c r="A24" s="176"/>
      <c r="B24" s="177"/>
      <c r="C24" s="183"/>
    </row>
    <row r="25" spans="1:3" ht="15" customHeight="1" x14ac:dyDescent="0.25">
      <c r="A25" s="288" t="s">
        <v>280</v>
      </c>
      <c r="B25" s="289"/>
      <c r="C25" s="290"/>
    </row>
    <row r="26" spans="1:3" ht="15" customHeight="1" x14ac:dyDescent="0.25">
      <c r="A26" s="184"/>
      <c r="B26" s="177"/>
      <c r="C26" s="183"/>
    </row>
    <row r="27" spans="1:3" ht="15" x14ac:dyDescent="0.25">
      <c r="A27" s="176"/>
      <c r="B27" s="177"/>
      <c r="C27" s="183"/>
    </row>
    <row r="28" spans="1:3" ht="21" x14ac:dyDescent="0.35">
      <c r="A28" s="176"/>
      <c r="B28" s="185" t="s">
        <v>281</v>
      </c>
      <c r="C28" s="183"/>
    </row>
    <row r="29" spans="1:3" ht="21" x14ac:dyDescent="0.35">
      <c r="A29" s="176"/>
      <c r="B29" s="185" t="s">
        <v>282</v>
      </c>
      <c r="C29" s="183"/>
    </row>
    <row r="30" spans="1:3" ht="21" x14ac:dyDescent="0.35">
      <c r="A30" s="186"/>
      <c r="B30" s="187"/>
      <c r="C30" s="188"/>
    </row>
  </sheetData>
  <sheetProtection algorithmName="SHA-512" hashValue="lUJQDzC7lscq7n8pQ2wRM8Wlt89NG+GYJGV647yFn0fnRJlwdSrcFqLTeybf9sC8vWlAkgVwd9/ceP7dHzxlUQ==" saltValue="wMySDYEEfrTakeUCkA0wFA==" spinCount="100000" sheet="1" objects="1" scenarios="1"/>
  <mergeCells count="6">
    <mergeCell ref="A25:C25"/>
    <mergeCell ref="A1:C4"/>
    <mergeCell ref="A5:C5"/>
    <mergeCell ref="A6:A7"/>
    <mergeCell ref="B6:B7"/>
    <mergeCell ref="C6:C7"/>
  </mergeCells>
  <conditionalFormatting sqref="C9:C12 C15 C18:C21">
    <cfRule type="cellIs" dxfId="3" priority="1" operator="notEqual">
      <formula>0</formula>
    </cfRule>
  </conditionalFormatting>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EC9DB-B3DD-426C-A844-D04A10750A1E}">
  <dimension ref="A1:C30"/>
  <sheetViews>
    <sheetView workbookViewId="0">
      <selection activeCell="G20" sqref="G20"/>
    </sheetView>
  </sheetViews>
  <sheetFormatPr defaultRowHeight="12.75" x14ac:dyDescent="0.2"/>
  <cols>
    <col min="1" max="1" width="15.7109375" style="53" customWidth="1"/>
    <col min="2" max="2" width="100.7109375" style="53" customWidth="1"/>
    <col min="3" max="3" width="20.7109375" style="53" customWidth="1"/>
    <col min="4" max="16384" width="9.140625" style="53"/>
  </cols>
  <sheetData>
    <row r="1" spans="1:3" ht="15" customHeight="1" x14ac:dyDescent="0.2">
      <c r="A1" s="273" t="s">
        <v>283</v>
      </c>
      <c r="B1" s="274"/>
      <c r="C1" s="275"/>
    </row>
    <row r="2" spans="1:3" ht="15" customHeight="1" x14ac:dyDescent="0.2">
      <c r="A2" s="276"/>
      <c r="B2" s="277"/>
      <c r="C2" s="278"/>
    </row>
    <row r="3" spans="1:3" ht="15" customHeight="1" x14ac:dyDescent="0.2">
      <c r="A3" s="276"/>
      <c r="B3" s="277"/>
      <c r="C3" s="278"/>
    </row>
    <row r="4" spans="1:3" ht="15" customHeight="1" x14ac:dyDescent="0.2">
      <c r="A4" s="276"/>
      <c r="B4" s="277"/>
      <c r="C4" s="278"/>
    </row>
    <row r="5" spans="1:3" ht="30" customHeight="1" thickBot="1" x14ac:dyDescent="0.25">
      <c r="A5" s="279" t="s">
        <v>235</v>
      </c>
      <c r="B5" s="280"/>
      <c r="C5" s="281"/>
    </row>
    <row r="6" spans="1:3" ht="15" customHeight="1" x14ac:dyDescent="0.2">
      <c r="A6" s="282" t="s">
        <v>252</v>
      </c>
      <c r="B6" s="284" t="s">
        <v>1</v>
      </c>
      <c r="C6" s="286" t="s">
        <v>253</v>
      </c>
    </row>
    <row r="7" spans="1:3" ht="15" customHeight="1" thickBot="1" x14ac:dyDescent="0.25">
      <c r="A7" s="283"/>
      <c r="B7" s="285"/>
      <c r="C7" s="287"/>
    </row>
    <row r="8" spans="1:3" ht="15" customHeight="1" x14ac:dyDescent="0.25">
      <c r="A8" s="166" t="s">
        <v>254</v>
      </c>
      <c r="B8" s="167" t="s">
        <v>255</v>
      </c>
      <c r="C8" s="189">
        <f>SUM(C9:C12)</f>
        <v>0</v>
      </c>
    </row>
    <row r="9" spans="1:3" ht="15" customHeight="1" x14ac:dyDescent="0.25">
      <c r="A9" s="168" t="s">
        <v>256</v>
      </c>
      <c r="B9" s="169" t="s">
        <v>257</v>
      </c>
      <c r="C9" s="170"/>
    </row>
    <row r="10" spans="1:3" ht="15" customHeight="1" x14ac:dyDescent="0.25">
      <c r="A10" s="168" t="s">
        <v>258</v>
      </c>
      <c r="B10" s="169" t="s">
        <v>259</v>
      </c>
      <c r="C10" s="170"/>
    </row>
    <row r="11" spans="1:3" ht="15" customHeight="1" x14ac:dyDescent="0.25">
      <c r="A11" s="168" t="s">
        <v>260</v>
      </c>
      <c r="B11" s="171" t="s">
        <v>261</v>
      </c>
      <c r="C11" s="172"/>
    </row>
    <row r="12" spans="1:3" ht="15" customHeight="1" thickBot="1" x14ac:dyDescent="0.3">
      <c r="A12" s="173" t="s">
        <v>262</v>
      </c>
      <c r="B12" s="174" t="s">
        <v>263</v>
      </c>
      <c r="C12" s="175"/>
    </row>
    <row r="13" spans="1:3" ht="15" customHeight="1" thickBot="1" x14ac:dyDescent="0.3">
      <c r="A13" s="176"/>
      <c r="B13" s="177"/>
      <c r="C13" s="178"/>
    </row>
    <row r="14" spans="1:3" ht="15" customHeight="1" x14ac:dyDescent="0.25">
      <c r="A14" s="166" t="s">
        <v>264</v>
      </c>
      <c r="B14" s="167" t="s">
        <v>265</v>
      </c>
      <c r="C14" s="189">
        <f>SUM(C15)</f>
        <v>0</v>
      </c>
    </row>
    <row r="15" spans="1:3" ht="15" customHeight="1" thickBot="1" x14ac:dyDescent="0.3">
      <c r="A15" s="173" t="s">
        <v>266</v>
      </c>
      <c r="B15" s="174" t="s">
        <v>267</v>
      </c>
      <c r="C15" s="175"/>
    </row>
    <row r="16" spans="1:3" ht="15" customHeight="1" thickBot="1" x14ac:dyDescent="0.3">
      <c r="A16" s="176"/>
      <c r="B16" s="177"/>
      <c r="C16" s="179"/>
    </row>
    <row r="17" spans="1:3" ht="15" customHeight="1" x14ac:dyDescent="0.25">
      <c r="A17" s="166" t="s">
        <v>268</v>
      </c>
      <c r="B17" s="167" t="s">
        <v>269</v>
      </c>
      <c r="C17" s="189">
        <f>SUM(C18:C21)</f>
        <v>0</v>
      </c>
    </row>
    <row r="18" spans="1:3" ht="15" customHeight="1" x14ac:dyDescent="0.25">
      <c r="A18" s="168" t="s">
        <v>270</v>
      </c>
      <c r="B18" s="169" t="s">
        <v>271</v>
      </c>
      <c r="C18" s="170"/>
    </row>
    <row r="19" spans="1:3" ht="15" customHeight="1" x14ac:dyDescent="0.25">
      <c r="A19" s="168" t="s">
        <v>272</v>
      </c>
      <c r="B19" s="169" t="s">
        <v>273</v>
      </c>
      <c r="C19" s="170"/>
    </row>
    <row r="20" spans="1:3" ht="15" customHeight="1" x14ac:dyDescent="0.25">
      <c r="A20" s="168" t="s">
        <v>274</v>
      </c>
      <c r="B20" s="169" t="s">
        <v>275</v>
      </c>
      <c r="C20" s="170"/>
    </row>
    <row r="21" spans="1:3" ht="15" customHeight="1" thickBot="1" x14ac:dyDescent="0.3">
      <c r="A21" s="173" t="s">
        <v>276</v>
      </c>
      <c r="B21" s="174" t="s">
        <v>277</v>
      </c>
      <c r="C21" s="170"/>
    </row>
    <row r="22" spans="1:3" ht="15" customHeight="1" thickBot="1" x14ac:dyDescent="0.3">
      <c r="A22" s="176"/>
      <c r="B22" s="180"/>
      <c r="C22" s="178"/>
    </row>
    <row r="23" spans="1:3" ht="15" customHeight="1" thickBot="1" x14ac:dyDescent="0.3">
      <c r="A23" s="181" t="s">
        <v>278</v>
      </c>
      <c r="B23" s="182" t="s">
        <v>279</v>
      </c>
      <c r="C23" s="190">
        <f>((1+(C9+C10+C11))*(1+C12)*(1+C15)/(1-(C18+C19+C20+C21))-1)</f>
        <v>0</v>
      </c>
    </row>
    <row r="24" spans="1:3" ht="15" customHeight="1" x14ac:dyDescent="0.25">
      <c r="A24" s="176"/>
      <c r="B24" s="177"/>
      <c r="C24" s="183"/>
    </row>
    <row r="25" spans="1:3" ht="15" customHeight="1" x14ac:dyDescent="0.25">
      <c r="A25" s="288" t="s">
        <v>280</v>
      </c>
      <c r="B25" s="289"/>
      <c r="C25" s="290"/>
    </row>
    <row r="26" spans="1:3" ht="15" customHeight="1" x14ac:dyDescent="0.25">
      <c r="A26" s="184"/>
      <c r="B26" s="177"/>
      <c r="C26" s="183"/>
    </row>
    <row r="27" spans="1:3" ht="15" x14ac:dyDescent="0.25">
      <c r="A27" s="176"/>
      <c r="B27" s="177"/>
      <c r="C27" s="183"/>
    </row>
    <row r="28" spans="1:3" ht="21" x14ac:dyDescent="0.35">
      <c r="A28" s="176"/>
      <c r="B28" s="185" t="s">
        <v>281</v>
      </c>
      <c r="C28" s="183"/>
    </row>
    <row r="29" spans="1:3" ht="21" x14ac:dyDescent="0.35">
      <c r="A29" s="176"/>
      <c r="B29" s="185" t="s">
        <v>282</v>
      </c>
      <c r="C29" s="183"/>
    </row>
    <row r="30" spans="1:3" ht="21" x14ac:dyDescent="0.35">
      <c r="A30" s="186"/>
      <c r="B30" s="187"/>
      <c r="C30" s="188"/>
    </row>
  </sheetData>
  <sheetProtection algorithmName="SHA-512" hashValue="p7HN8OJ+ADo270XlK+4uGNj/I3GjncERrlietuU57rWhDpxvHWwUXjeSo7D98LdYLy5B9cS01gg/TglZAcQ4vw==" saltValue="UoecLIn1h9y6waIze6Lgng==" spinCount="100000" sheet="1" objects="1" scenarios="1"/>
  <mergeCells count="6">
    <mergeCell ref="A25:C25"/>
    <mergeCell ref="A1:C4"/>
    <mergeCell ref="A5:C5"/>
    <mergeCell ref="A6:A7"/>
    <mergeCell ref="B6:B7"/>
    <mergeCell ref="C6:C7"/>
  </mergeCells>
  <conditionalFormatting sqref="C9:C12 C15 C18:C21">
    <cfRule type="cellIs" dxfId="2" priority="1" operator="notEqual">
      <formula>0</formula>
    </cfRule>
  </conditionalFormatting>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B8FB6-7899-48FE-8303-C2EB4155F3FF}">
  <dimension ref="A1:C30"/>
  <sheetViews>
    <sheetView workbookViewId="0">
      <selection activeCell="B32" sqref="B32"/>
    </sheetView>
  </sheetViews>
  <sheetFormatPr defaultRowHeight="12.75" x14ac:dyDescent="0.2"/>
  <cols>
    <col min="1" max="1" width="15.7109375" style="53" customWidth="1"/>
    <col min="2" max="2" width="100.7109375" style="53" customWidth="1"/>
    <col min="3" max="3" width="20.7109375" style="53" customWidth="1"/>
    <col min="4" max="16384" width="9.140625" style="53"/>
  </cols>
  <sheetData>
    <row r="1" spans="1:3" ht="15" customHeight="1" x14ac:dyDescent="0.2">
      <c r="A1" s="273" t="s">
        <v>284</v>
      </c>
      <c r="B1" s="274"/>
      <c r="C1" s="275"/>
    </row>
    <row r="2" spans="1:3" ht="15" customHeight="1" x14ac:dyDescent="0.2">
      <c r="A2" s="276"/>
      <c r="B2" s="277"/>
      <c r="C2" s="278"/>
    </row>
    <row r="3" spans="1:3" ht="15" customHeight="1" x14ac:dyDescent="0.2">
      <c r="A3" s="276"/>
      <c r="B3" s="277"/>
      <c r="C3" s="278"/>
    </row>
    <row r="4" spans="1:3" ht="15" customHeight="1" x14ac:dyDescent="0.2">
      <c r="A4" s="276"/>
      <c r="B4" s="277"/>
      <c r="C4" s="278"/>
    </row>
    <row r="5" spans="1:3" ht="30" customHeight="1" thickBot="1" x14ac:dyDescent="0.25">
      <c r="A5" s="279" t="s">
        <v>235</v>
      </c>
      <c r="B5" s="280"/>
      <c r="C5" s="281"/>
    </row>
    <row r="6" spans="1:3" ht="15" customHeight="1" x14ac:dyDescent="0.2">
      <c r="A6" s="282" t="s">
        <v>252</v>
      </c>
      <c r="B6" s="284" t="s">
        <v>1</v>
      </c>
      <c r="C6" s="286" t="s">
        <v>253</v>
      </c>
    </row>
    <row r="7" spans="1:3" ht="15" customHeight="1" thickBot="1" x14ac:dyDescent="0.25">
      <c r="A7" s="283"/>
      <c r="B7" s="285"/>
      <c r="C7" s="287"/>
    </row>
    <row r="8" spans="1:3" ht="15" customHeight="1" x14ac:dyDescent="0.25">
      <c r="A8" s="166" t="s">
        <v>254</v>
      </c>
      <c r="B8" s="167" t="s">
        <v>255</v>
      </c>
      <c r="C8" s="189">
        <f>SUM(C9:C12)</f>
        <v>0</v>
      </c>
    </row>
    <row r="9" spans="1:3" ht="15" customHeight="1" x14ac:dyDescent="0.25">
      <c r="A9" s="168" t="s">
        <v>256</v>
      </c>
      <c r="B9" s="169" t="s">
        <v>257</v>
      </c>
      <c r="C9" s="170"/>
    </row>
    <row r="10" spans="1:3" ht="15" customHeight="1" x14ac:dyDescent="0.25">
      <c r="A10" s="168" t="s">
        <v>258</v>
      </c>
      <c r="B10" s="169" t="s">
        <v>259</v>
      </c>
      <c r="C10" s="170"/>
    </row>
    <row r="11" spans="1:3" ht="15" customHeight="1" x14ac:dyDescent="0.25">
      <c r="A11" s="168" t="s">
        <v>260</v>
      </c>
      <c r="B11" s="171" t="s">
        <v>261</v>
      </c>
      <c r="C11" s="172"/>
    </row>
    <row r="12" spans="1:3" ht="15" customHeight="1" thickBot="1" x14ac:dyDescent="0.3">
      <c r="A12" s="173" t="s">
        <v>262</v>
      </c>
      <c r="B12" s="174" t="s">
        <v>263</v>
      </c>
      <c r="C12" s="175"/>
    </row>
    <row r="13" spans="1:3" ht="15" customHeight="1" thickBot="1" x14ac:dyDescent="0.3">
      <c r="A13" s="176"/>
      <c r="B13" s="177"/>
      <c r="C13" s="178"/>
    </row>
    <row r="14" spans="1:3" ht="15" customHeight="1" x14ac:dyDescent="0.25">
      <c r="A14" s="166" t="s">
        <v>264</v>
      </c>
      <c r="B14" s="167" t="s">
        <v>265</v>
      </c>
      <c r="C14" s="189">
        <f>SUM(C15)</f>
        <v>0</v>
      </c>
    </row>
    <row r="15" spans="1:3" ht="15" customHeight="1" thickBot="1" x14ac:dyDescent="0.3">
      <c r="A15" s="173" t="s">
        <v>266</v>
      </c>
      <c r="B15" s="174" t="s">
        <v>267</v>
      </c>
      <c r="C15" s="175"/>
    </row>
    <row r="16" spans="1:3" ht="15" customHeight="1" thickBot="1" x14ac:dyDescent="0.3">
      <c r="A16" s="176"/>
      <c r="B16" s="177"/>
      <c r="C16" s="179"/>
    </row>
    <row r="17" spans="1:3" ht="15" customHeight="1" x14ac:dyDescent="0.25">
      <c r="A17" s="166" t="s">
        <v>268</v>
      </c>
      <c r="B17" s="167" t="s">
        <v>269</v>
      </c>
      <c r="C17" s="189">
        <f>SUM(C18:C21)</f>
        <v>0</v>
      </c>
    </row>
    <row r="18" spans="1:3" ht="15" customHeight="1" x14ac:dyDescent="0.25">
      <c r="A18" s="168" t="s">
        <v>270</v>
      </c>
      <c r="B18" s="169" t="s">
        <v>271</v>
      </c>
      <c r="C18" s="170"/>
    </row>
    <row r="19" spans="1:3" ht="15" customHeight="1" x14ac:dyDescent="0.25">
      <c r="A19" s="168" t="s">
        <v>272</v>
      </c>
      <c r="B19" s="169" t="s">
        <v>273</v>
      </c>
      <c r="C19" s="170"/>
    </row>
    <row r="20" spans="1:3" ht="15" customHeight="1" x14ac:dyDescent="0.25">
      <c r="A20" s="168" t="s">
        <v>274</v>
      </c>
      <c r="B20" s="169" t="s">
        <v>275</v>
      </c>
      <c r="C20" s="170"/>
    </row>
    <row r="21" spans="1:3" ht="15" customHeight="1" thickBot="1" x14ac:dyDescent="0.3">
      <c r="A21" s="173" t="s">
        <v>276</v>
      </c>
      <c r="B21" s="174" t="s">
        <v>277</v>
      </c>
      <c r="C21" s="170"/>
    </row>
    <row r="22" spans="1:3" ht="15" customHeight="1" thickBot="1" x14ac:dyDescent="0.3">
      <c r="A22" s="176"/>
      <c r="B22" s="180"/>
      <c r="C22" s="178"/>
    </row>
    <row r="23" spans="1:3" ht="15" customHeight="1" thickBot="1" x14ac:dyDescent="0.3">
      <c r="A23" s="181" t="s">
        <v>278</v>
      </c>
      <c r="B23" s="182" t="s">
        <v>279</v>
      </c>
      <c r="C23" s="190">
        <f>((1+(C9+C10+C11))*(1+C12)*(1+C15)/(1-(C18+C19+C20+C21))-1)</f>
        <v>0</v>
      </c>
    </row>
    <row r="24" spans="1:3" ht="15" customHeight="1" x14ac:dyDescent="0.25">
      <c r="A24" s="176"/>
      <c r="B24" s="177"/>
      <c r="C24" s="183"/>
    </row>
    <row r="25" spans="1:3" ht="15" customHeight="1" x14ac:dyDescent="0.25">
      <c r="A25" s="288" t="s">
        <v>280</v>
      </c>
      <c r="B25" s="289"/>
      <c r="C25" s="290"/>
    </row>
    <row r="26" spans="1:3" ht="15" customHeight="1" x14ac:dyDescent="0.25">
      <c r="A26" s="184"/>
      <c r="B26" s="177"/>
      <c r="C26" s="183"/>
    </row>
    <row r="27" spans="1:3" ht="15" x14ac:dyDescent="0.25">
      <c r="A27" s="176"/>
      <c r="B27" s="177"/>
      <c r="C27" s="183"/>
    </row>
    <row r="28" spans="1:3" ht="21" x14ac:dyDescent="0.35">
      <c r="A28" s="176"/>
      <c r="B28" s="185" t="s">
        <v>281</v>
      </c>
      <c r="C28" s="183"/>
    </row>
    <row r="29" spans="1:3" ht="21" x14ac:dyDescent="0.35">
      <c r="A29" s="176"/>
      <c r="B29" s="185" t="s">
        <v>282</v>
      </c>
      <c r="C29" s="183"/>
    </row>
    <row r="30" spans="1:3" ht="21" x14ac:dyDescent="0.35">
      <c r="A30" s="186"/>
      <c r="B30" s="187"/>
      <c r="C30" s="188"/>
    </row>
  </sheetData>
  <sheetProtection algorithmName="SHA-512" hashValue="e8J1Gl5WdRKL5Xk+eLKqcNHF6I3By+g5L+x5DJfowBUwrsfC0DZZGCyb3cQw7sKhF0LBp1IKP62Q/igH2Xc3hA==" saltValue="fZm5/kftlZdJAXBVYpshiw==" spinCount="100000" sheet="1" objects="1" scenarios="1"/>
  <mergeCells count="6">
    <mergeCell ref="A25:C25"/>
    <mergeCell ref="A1:C4"/>
    <mergeCell ref="A5:C5"/>
    <mergeCell ref="A6:A7"/>
    <mergeCell ref="B6:B7"/>
    <mergeCell ref="C6:C7"/>
  </mergeCells>
  <conditionalFormatting sqref="C9:C12 C15 C18:C21">
    <cfRule type="cellIs" dxfId="1" priority="1" operator="notEqual">
      <formula>0</formula>
    </cfRule>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5</vt:i4>
      </vt:variant>
    </vt:vector>
  </HeadingPairs>
  <TitlesOfParts>
    <vt:vector size="11" baseType="lpstr">
      <vt:lpstr>Planilha</vt:lpstr>
      <vt:lpstr>Cronograma</vt:lpstr>
      <vt:lpstr>CCU</vt:lpstr>
      <vt:lpstr>Demonst. BDI - Equipamentos</vt:lpstr>
      <vt:lpstr>Demonst. BDI - Serviços</vt:lpstr>
      <vt:lpstr>Demonst. BDI - Obra</vt:lpstr>
      <vt:lpstr>CCU!Area_de_impressao</vt:lpstr>
      <vt:lpstr>Cronograma!Area_de_impressao</vt:lpstr>
      <vt:lpstr>Planilha!Area_de_impressao</vt:lpstr>
      <vt:lpstr>Cronograma!Titulos_de_impressao</vt:lpstr>
      <vt:lpstr>Planilha!Titulos_de_impressao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proplan-p101395</dc:creator>
  <cp:lastModifiedBy>proplan-p137453</cp:lastModifiedBy>
  <cp:lastPrinted>2022-04-12T16:51:02Z</cp:lastPrinted>
  <dcterms:created xsi:type="dcterms:W3CDTF">2016-09-13T14:47:55Z</dcterms:created>
  <dcterms:modified xsi:type="dcterms:W3CDTF">2022-06-01T18:43:12Z</dcterms:modified>
</cp:coreProperties>
</file>