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1"/>
  </bookViews>
  <sheets>
    <sheet name="Planilha" sheetId="1" r:id="rId1"/>
    <sheet name="Cronograma" sheetId="2" r:id="rId2"/>
  </sheets>
  <definedNames>
    <definedName name="_xlnm.Print_Area" localSheetId="1">'Cronograma'!$A$1:$J$92</definedName>
    <definedName name="_xlnm.Print_Area" localSheetId="0">'Planilha'!$A$1:$I$87</definedName>
  </definedNames>
  <calcPr fullCalcOnLoad="1"/>
</workbook>
</file>

<file path=xl/sharedStrings.xml><?xml version="1.0" encoding="utf-8"?>
<sst xmlns="http://schemas.openxmlformats.org/spreadsheetml/2006/main" count="313" uniqueCount="138">
  <si>
    <t>ITEM</t>
  </si>
  <si>
    <t>DESCRIÇÃO</t>
  </si>
  <si>
    <t>UNID</t>
  </si>
  <si>
    <t>QUANT</t>
  </si>
  <si>
    <t>MATERIAL</t>
  </si>
  <si>
    <t>MDO</t>
  </si>
  <si>
    <t>TOTAL</t>
  </si>
  <si>
    <t>BDI</t>
  </si>
  <si>
    <t>TOTAL C/ BDI</t>
  </si>
  <si>
    <t>1.0</t>
  </si>
  <si>
    <t>SERVIÇOS PRELIMINARES:</t>
  </si>
  <si>
    <t>Subtotal</t>
  </si>
  <si>
    <t>Serv</t>
  </si>
  <si>
    <t>m²</t>
  </si>
  <si>
    <t>m³</t>
  </si>
  <si>
    <t>Conj.</t>
  </si>
  <si>
    <t>m</t>
  </si>
  <si>
    <t>2.0</t>
  </si>
  <si>
    <t>ADMINISTRAÇÃO LOCAL</t>
  </si>
  <si>
    <t>Gestão da Obra - (Admin. Obra, Gestão de RH, Seg. Trab., Manut. Equip.)</t>
  </si>
  <si>
    <t>Mês</t>
  </si>
  <si>
    <t>Material de escritório e limpeza</t>
  </si>
  <si>
    <t>FUNDAÇÕES DAS MURETAS DE PROTEÇÃO</t>
  </si>
  <si>
    <t>Escavação mecânica de estacas Ø = 30cm  h = 4,0m</t>
  </si>
  <si>
    <t>Escavação de Blocos</t>
  </si>
  <si>
    <t>Escavação manual  de Vigas Baldrames</t>
  </si>
  <si>
    <t>Blocos                   {formas de chp. mad.res. #=14,0mm+acess. e pregos</t>
  </si>
  <si>
    <t xml:space="preserve">                              {aço</t>
  </si>
  <si>
    <t>kg</t>
  </si>
  <si>
    <t xml:space="preserve">                              {concreto         fck = 25Mpa</t>
  </si>
  <si>
    <t>Estacas  Ø = 30cm {aço</t>
  </si>
  <si>
    <t xml:space="preserve">                                 {aço</t>
  </si>
  <si>
    <t xml:space="preserve">                                 {concreto         fck = 25Mpa</t>
  </si>
  <si>
    <t>ESTRUTURA:</t>
  </si>
  <si>
    <t>Pilares               {formas de chp. mad.res. # = 14,0mm + acess. e pregos</t>
  </si>
  <si>
    <t xml:space="preserve">                           {aço</t>
  </si>
  <si>
    <t>Kg</t>
  </si>
  <si>
    <t xml:space="preserve">                           {concreto         fck = 25Mpa</t>
  </si>
  <si>
    <t>Cinta                  {formas de chp. mad.res. # = 14,0mm + acess. e pregos</t>
  </si>
  <si>
    <t>VEDAÇÃO</t>
  </si>
  <si>
    <t>REVESTIMENTO</t>
  </si>
  <si>
    <t>Chapisco</t>
  </si>
  <si>
    <t>Emboço</t>
  </si>
  <si>
    <t>PINTURA</t>
  </si>
  <si>
    <t>Acessórios, fita crepe, solventes, rolos, etc.</t>
  </si>
  <si>
    <t>Conj</t>
  </si>
  <si>
    <t xml:space="preserve"> </t>
  </si>
  <si>
    <t>PISO E APARELHOS</t>
  </si>
  <si>
    <t>Compactação do Piso (Solo)</t>
  </si>
  <si>
    <t>Piso em Conc.Pol.Mec.fck=25MPa+microfibra e arm.de trans.(ver Mem. Descritivo)</t>
  </si>
  <si>
    <t>Lona Plástica</t>
  </si>
  <si>
    <t xml:space="preserve">Malha de aço CA60 15 x 15cm   Ø = 5,0mm  </t>
  </si>
  <si>
    <t>Pintura - Marcação (Volei, Basquete, Futebol de Salão)</t>
  </si>
  <si>
    <t>Traves para Gol de Futebol de Salão c/ rede</t>
  </si>
  <si>
    <t>unid</t>
  </si>
  <si>
    <t>Tabelas de Basquete</t>
  </si>
  <si>
    <t>Conj.de aparelhos p/volei profissional (rede,postes, cadeira, etc.)</t>
  </si>
  <si>
    <t>COBERTURA</t>
  </si>
  <si>
    <t>Estrutura metálica em aço tipo USESAC-41</t>
  </si>
  <si>
    <t>Telha de aço zincado trapezoidal  # = 0,5mm</t>
  </si>
  <si>
    <t>Projeto estrutural</t>
  </si>
  <si>
    <t>3.0</t>
  </si>
  <si>
    <t>5.0</t>
  </si>
  <si>
    <t>Fundo Preparador de paredes (interno incluindo tetos e vigas e externo)</t>
  </si>
  <si>
    <t>Tinta acrílica fosca (interno, tetos e vigas e externo)</t>
  </si>
  <si>
    <t>Esmalte Sintético (esquadrias metálicas)</t>
  </si>
  <si>
    <t>Instalação de Canteiro (escritórios, depósito e refeitório e instalações hidrossanitárias)</t>
  </si>
  <si>
    <t>Procedimentos Administrativos (licenças, taxas, aprovação de planta)</t>
  </si>
  <si>
    <t>Placas</t>
  </si>
  <si>
    <t>4.0</t>
  </si>
  <si>
    <t>Impermeabilização das Vigas Baldrames</t>
  </si>
  <si>
    <t xml:space="preserve">Alvenaria em bloco ceramico furado 1vez(l=20cm)+argamassa de assentamento       </t>
  </si>
  <si>
    <t>Limpeza e entrega final</t>
  </si>
  <si>
    <t>Engenheiro Civil Residente (4 horas diárias)</t>
  </si>
  <si>
    <t>Encarregado Geral      (8 horas diárias)</t>
  </si>
  <si>
    <t>MÊS</t>
  </si>
  <si>
    <t>1º MÊS</t>
  </si>
  <si>
    <t>2º MÊS</t>
  </si>
  <si>
    <t>3º MÊS</t>
  </si>
  <si>
    <t>4º MÊS</t>
  </si>
  <si>
    <t>6.0</t>
  </si>
  <si>
    <t>LIMPEZA E ENTREGA FINAL</t>
  </si>
  <si>
    <t>7.0</t>
  </si>
  <si>
    <t>7.1</t>
  </si>
  <si>
    <t xml:space="preserve">                                  {concreto          fck = 20Mpa</t>
  </si>
  <si>
    <t>Vigas Baldrames   {formas de chp. mad.res. #=14,0mm+acess. e pregos</t>
  </si>
  <si>
    <t>6.1</t>
  </si>
  <si>
    <t>Marcação da obra -topografia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</si>
  <si>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</si>
  <si>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</si>
  <si>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</si>
  <si>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</si>
  <si>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</si>
  <si>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</si>
  <si>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</si>
  <si>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</si>
  <si>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</si>
  <si>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</si>
  <si>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</si>
  <si>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</si>
  <si>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</si>
  <si>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</si>
  <si>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</si>
  <si>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</si>
  <si>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</si>
  <si>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</si>
  <si>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</si>
  <si>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</si>
  <si>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4.1</t>
  </si>
  <si>
    <t>4.2</t>
  </si>
  <si>
    <t>4.3</t>
  </si>
  <si>
    <t>4.4</t>
  </si>
  <si>
    <t>4.5</t>
  </si>
  <si>
    <t>4.6</t>
  </si>
  <si>
    <t>5.1</t>
  </si>
  <si>
    <t>6.2</t>
  </si>
  <si>
    <t>7.2</t>
  </si>
  <si>
    <t>7.3</t>
  </si>
  <si>
    <t>7.4</t>
  </si>
  <si>
    <t>8.0</t>
  </si>
  <si>
    <t>8.1</t>
  </si>
  <si>
    <t>8.2</t>
  </si>
  <si>
    <t>8.3</t>
  </si>
  <si>
    <t>8.4</t>
  </si>
  <si>
    <t>8.5</t>
  </si>
  <si>
    <t>8.6</t>
  </si>
  <si>
    <t>8.7</t>
  </si>
  <si>
    <t>8.8</t>
  </si>
  <si>
    <t>9.0</t>
  </si>
  <si>
    <t>9.1</t>
  </si>
  <si>
    <t>9.2</t>
  </si>
  <si>
    <t>9.3</t>
  </si>
  <si>
    <t>10.0</t>
  </si>
  <si>
    <t>10.1</t>
  </si>
  <si>
    <t xml:space="preserve">TOTAL GERAL       </t>
  </si>
  <si>
    <t xml:space="preserve">TOTAL GERAL  </t>
  </si>
  <si>
    <t xml:space="preserve">INSERIR NESSAS LINHAS  - CABECALHO COM LOGO E DADOS DA EMPRESA </t>
  </si>
  <si>
    <t>INSERIR NESSAS LINHAS  - DATA, NOME E 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</si>
</sst>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.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/>
      <right/>
      <top style="double"/>
      <bottom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 style="medium"/>
      <right style="medium"/>
      <top style="double"/>
      <bottom/>
    </border>
    <border>
      <left/>
      <right style="double"/>
      <top style="thin"/>
      <bottom/>
    </border>
    <border>
      <left style="double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 style="double"/>
      <bottom style="thin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6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65" fontId="21" fillId="0" borderId="0" applyFont="0" applyFill="0" applyBorder="0" applyAlignment="0" applyProtection="0"/>
  </cellStyleXfs>
  <cellXfs count="18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2" xfId="0" applyFont="1" applyBorder="1" applyAlignment="1">
      <alignment/>
    </xf>
    <xf numFmtId="4" fontId="22" fillId="0" borderId="12" xfId="49" applyNumberFormat="1" applyFont="1" applyBorder="1">
      <alignment/>
      <protection/>
    </xf>
    <xf numFmtId="0" fontId="46" fillId="0" borderId="12" xfId="49" applyFont="1" applyBorder="1" applyAlignment="1">
      <alignment horizontal="center"/>
      <protection/>
    </xf>
    <xf numFmtId="166" fontId="19" fillId="0" borderId="12" xfId="49" applyNumberFormat="1" applyFont="1" applyBorder="1" applyAlignment="1">
      <alignment horizontal="center"/>
      <protection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/>
    </xf>
    <xf numFmtId="166" fontId="18" fillId="0" borderId="12" xfId="49" applyNumberFormat="1" applyFont="1" applyBorder="1" applyAlignment="1">
      <alignment horizontal="center"/>
      <protection/>
    </xf>
    <xf numFmtId="0" fontId="23" fillId="0" borderId="12" xfId="49" applyFont="1" applyBorder="1" applyAlignment="1">
      <alignment horizontal="left"/>
      <protection/>
    </xf>
    <xf numFmtId="4" fontId="47" fillId="0" borderId="10" xfId="0" applyNumberFormat="1" applyFont="1" applyBorder="1" applyAlignment="1">
      <alignment horizontal="center"/>
    </xf>
    <xf numFmtId="4" fontId="46" fillId="0" borderId="12" xfId="0" applyNumberFormat="1" applyFont="1" applyBorder="1" applyAlignment="1">
      <alignment/>
    </xf>
    <xf numFmtId="4" fontId="45" fillId="0" borderId="12" xfId="0" applyNumberFormat="1" applyFont="1" applyBorder="1" applyAlignment="1">
      <alignment/>
    </xf>
    <xf numFmtId="4" fontId="19" fillId="0" borderId="12" xfId="49" applyNumberFormat="1" applyFont="1" applyBorder="1">
      <alignment/>
      <protection/>
    </xf>
    <xf numFmtId="4" fontId="18" fillId="0" borderId="12" xfId="49" applyNumberFormat="1" applyFont="1" applyBorder="1">
      <alignment/>
      <protection/>
    </xf>
    <xf numFmtId="4" fontId="45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0" fontId="22" fillId="0" borderId="12" xfId="49" applyFont="1" applyBorder="1" applyAlignment="1">
      <alignment horizontal="left"/>
      <protection/>
    </xf>
    <xf numFmtId="0" fontId="25" fillId="0" borderId="12" xfId="49" applyFont="1" applyBorder="1">
      <alignment/>
      <protection/>
    </xf>
    <xf numFmtId="166" fontId="46" fillId="0" borderId="12" xfId="0" applyNumberFormat="1" applyFont="1" applyBorder="1" applyAlignment="1">
      <alignment horizontal="center"/>
    </xf>
    <xf numFmtId="0" fontId="45" fillId="0" borderId="12" xfId="49" applyFont="1" applyBorder="1" applyAlignment="1">
      <alignment horizontal="center"/>
      <protection/>
    </xf>
    <xf numFmtId="0" fontId="22" fillId="0" borderId="12" xfId="49" applyFont="1" applyBorder="1">
      <alignment/>
      <protection/>
    </xf>
    <xf numFmtId="0" fontId="23" fillId="0" borderId="12" xfId="49" applyFont="1" applyBorder="1" applyAlignment="1">
      <alignment horizontal="center"/>
      <protection/>
    </xf>
    <xf numFmtId="166" fontId="23" fillId="0" borderId="12" xfId="49" applyNumberFormat="1" applyFont="1" applyBorder="1" applyAlignment="1">
      <alignment horizontal="center"/>
      <protection/>
    </xf>
    <xf numFmtId="4" fontId="23" fillId="0" borderId="12" xfId="49" applyNumberFormat="1" applyFont="1" applyBorder="1" applyAlignment="1">
      <alignment horizontal="right"/>
      <protection/>
    </xf>
    <xf numFmtId="0" fontId="23" fillId="0" borderId="12" xfId="49" applyFont="1" applyBorder="1">
      <alignment/>
      <protection/>
    </xf>
    <xf numFmtId="0" fontId="23" fillId="0" borderId="12" xfId="49" applyFont="1" applyFill="1" applyBorder="1">
      <alignment/>
      <protection/>
    </xf>
    <xf numFmtId="0" fontId="22" fillId="0" borderId="12" xfId="49" applyFont="1" applyBorder="1" applyAlignment="1">
      <alignment horizontal="center"/>
      <protection/>
    </xf>
    <xf numFmtId="166" fontId="23" fillId="0" borderId="12" xfId="49" applyNumberFormat="1" applyFont="1" applyFill="1" applyBorder="1" applyAlignment="1">
      <alignment horizontal="center"/>
      <protection/>
    </xf>
    <xf numFmtId="4" fontId="23" fillId="0" borderId="12" xfId="49" applyNumberFormat="1" applyFont="1" applyFill="1" applyBorder="1" applyAlignment="1">
      <alignment horizontal="right"/>
      <protection/>
    </xf>
    <xf numFmtId="0" fontId="22" fillId="0" borderId="12" xfId="49" applyFont="1" applyFill="1" applyBorder="1">
      <alignment/>
      <protection/>
    </xf>
    <xf numFmtId="0" fontId="23" fillId="0" borderId="12" xfId="49" applyFont="1" applyFill="1" applyBorder="1" applyAlignment="1">
      <alignment horizontal="center"/>
      <protection/>
    </xf>
    <xf numFmtId="0" fontId="22" fillId="0" borderId="12" xfId="49" applyFont="1" applyFill="1" applyBorder="1" applyAlignment="1">
      <alignment horizontal="center"/>
      <protection/>
    </xf>
    <xf numFmtId="166" fontId="22" fillId="0" borderId="12" xfId="49" applyNumberFormat="1" applyFont="1" applyFill="1" applyBorder="1" applyAlignment="1">
      <alignment horizontal="center"/>
      <protection/>
    </xf>
    <xf numFmtId="4" fontId="22" fillId="0" borderId="12" xfId="49" applyNumberFormat="1" applyFont="1" applyFill="1" applyBorder="1" applyAlignment="1">
      <alignment horizontal="right"/>
      <protection/>
    </xf>
    <xf numFmtId="0" fontId="23" fillId="0" borderId="12" xfId="49" applyFont="1" applyBorder="1" applyAlignment="1">
      <alignment/>
      <protection/>
    </xf>
    <xf numFmtId="0" fontId="23" fillId="0" borderId="12" xfId="49" applyFont="1" applyFill="1" applyBorder="1" applyAlignment="1">
      <alignment/>
      <protection/>
    </xf>
    <xf numFmtId="0" fontId="22" fillId="0" borderId="12" xfId="49" applyFont="1" applyBorder="1" applyAlignment="1">
      <alignment/>
      <protection/>
    </xf>
    <xf numFmtId="0" fontId="22" fillId="0" borderId="12" xfId="49" applyFont="1" applyFill="1" applyBorder="1" applyAlignment="1">
      <alignment/>
      <protection/>
    </xf>
    <xf numFmtId="2" fontId="23" fillId="0" borderId="12" xfId="49" applyNumberFormat="1" applyFont="1" applyBorder="1">
      <alignment/>
      <protection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166" fontId="45" fillId="0" borderId="0" xfId="0" applyNumberFormat="1" applyFont="1" applyBorder="1" applyAlignment="1">
      <alignment horizontal="center"/>
    </xf>
    <xf numFmtId="4" fontId="45" fillId="0" borderId="0" xfId="0" applyNumberFormat="1" applyFont="1" applyBorder="1" applyAlignment="1">
      <alignment/>
    </xf>
    <xf numFmtId="4" fontId="45" fillId="0" borderId="16" xfId="0" applyNumberFormat="1" applyFont="1" applyBorder="1" applyAlignment="1">
      <alignment/>
    </xf>
    <xf numFmtId="166" fontId="45" fillId="0" borderId="16" xfId="0" applyNumberFormat="1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6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166" fontId="0" fillId="0" borderId="0" xfId="0" applyNumberForma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2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7" xfId="0" applyFont="1" applyBorder="1" applyAlignment="1">
      <alignment horizontal="center"/>
    </xf>
    <xf numFmtId="0" fontId="45" fillId="0" borderId="15" xfId="0" applyFont="1" applyBorder="1" applyAlignment="1">
      <alignment/>
    </xf>
    <xf numFmtId="0" fontId="45" fillId="0" borderId="15" xfId="0" applyFont="1" applyBorder="1" applyAlignment="1">
      <alignment horizontal="center"/>
    </xf>
    <xf numFmtId="166" fontId="45" fillId="0" borderId="12" xfId="0" applyNumberFormat="1" applyFont="1" applyBorder="1" applyAlignment="1">
      <alignment horizontal="center"/>
    </xf>
    <xf numFmtId="166" fontId="45" fillId="0" borderId="15" xfId="0" applyNumberFormat="1" applyFont="1" applyBorder="1" applyAlignment="1">
      <alignment horizontal="center"/>
    </xf>
    <xf numFmtId="10" fontId="47" fillId="0" borderId="10" xfId="0" applyNumberFormat="1" applyFont="1" applyBorder="1" applyAlignment="1">
      <alignment horizontal="center"/>
    </xf>
    <xf numFmtId="0" fontId="22" fillId="0" borderId="0" xfId="49" applyFont="1" applyBorder="1" applyAlignment="1">
      <alignment horizontal="center"/>
      <protection/>
    </xf>
    <xf numFmtId="4" fontId="45" fillId="0" borderId="0" xfId="0" applyNumberFormat="1" applyFont="1" applyBorder="1" applyAlignment="1">
      <alignment horizontal="center"/>
    </xf>
    <xf numFmtId="4" fontId="46" fillId="0" borderId="12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49" fontId="46" fillId="0" borderId="18" xfId="0" applyNumberFormat="1" applyFont="1" applyBorder="1" applyAlignment="1">
      <alignment horizontal="center"/>
    </xf>
    <xf numFmtId="49" fontId="46" fillId="0" borderId="0" xfId="0" applyNumberFormat="1" applyFont="1" applyBorder="1" applyAlignment="1">
      <alignment horizontal="center"/>
    </xf>
    <xf numFmtId="49" fontId="48" fillId="0" borderId="0" xfId="0" applyNumberFormat="1" applyFont="1" applyAlignment="1">
      <alignment horizontal="center"/>
    </xf>
    <xf numFmtId="4" fontId="45" fillId="0" borderId="12" xfId="0" applyNumberFormat="1" applyFont="1" applyBorder="1" applyAlignment="1">
      <alignment horizontal="center"/>
    </xf>
    <xf numFmtId="9" fontId="46" fillId="0" borderId="18" xfId="0" applyNumberFormat="1" applyFont="1" applyBorder="1" applyAlignment="1">
      <alignment horizontal="center"/>
    </xf>
    <xf numFmtId="4" fontId="46" fillId="0" borderId="18" xfId="0" applyNumberFormat="1" applyFont="1" applyBorder="1" applyAlignment="1">
      <alignment horizontal="center"/>
    </xf>
    <xf numFmtId="4" fontId="23" fillId="0" borderId="12" xfId="49" applyNumberFormat="1" applyFont="1" applyBorder="1" applyAlignment="1">
      <alignment horizontal="center"/>
      <protection/>
    </xf>
    <xf numFmtId="4" fontId="45" fillId="0" borderId="14" xfId="0" applyNumberFormat="1" applyFont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4" fontId="19" fillId="0" borderId="12" xfId="49" applyNumberFormat="1" applyFont="1" applyBorder="1" applyAlignment="1">
      <alignment horizontal="center"/>
      <protection/>
    </xf>
    <xf numFmtId="4" fontId="22" fillId="0" borderId="12" xfId="49" applyNumberFormat="1" applyFont="1" applyBorder="1" applyAlignment="1">
      <alignment horizontal="center"/>
      <protection/>
    </xf>
    <xf numFmtId="4" fontId="23" fillId="0" borderId="12" xfId="49" applyNumberFormat="1" applyFont="1" applyFill="1" applyBorder="1" applyAlignment="1">
      <alignment horizontal="center"/>
      <protection/>
    </xf>
    <xf numFmtId="4" fontId="22" fillId="0" borderId="12" xfId="49" applyNumberFormat="1" applyFont="1" applyFill="1" applyBorder="1" applyAlignment="1">
      <alignment horizontal="center"/>
      <protection/>
    </xf>
    <xf numFmtId="4" fontId="18" fillId="0" borderId="12" xfId="49" applyNumberFormat="1" applyFont="1" applyBorder="1" applyAlignment="1">
      <alignment horizontal="center"/>
      <protection/>
    </xf>
    <xf numFmtId="4" fontId="0" fillId="0" borderId="0" xfId="0" applyNumberFormat="1" applyAlignment="1">
      <alignment horizontal="center"/>
    </xf>
    <xf numFmtId="9" fontId="46" fillId="0" borderId="12" xfId="0" applyNumberFormat="1" applyFont="1" applyBorder="1" applyAlignment="1">
      <alignment horizontal="center"/>
    </xf>
    <xf numFmtId="4" fontId="45" fillId="0" borderId="19" xfId="0" applyNumberFormat="1" applyFont="1" applyBorder="1" applyAlignment="1">
      <alignment horizontal="center"/>
    </xf>
    <xf numFmtId="10" fontId="45" fillId="0" borderId="12" xfId="0" applyNumberFormat="1" applyFont="1" applyBorder="1" applyAlignment="1">
      <alignment horizontal="center"/>
    </xf>
    <xf numFmtId="10" fontId="46" fillId="0" borderId="12" xfId="0" applyNumberFormat="1" applyFont="1" applyBorder="1" applyAlignment="1">
      <alignment horizontal="center"/>
    </xf>
    <xf numFmtId="10" fontId="46" fillId="0" borderId="10" xfId="0" applyNumberFormat="1" applyFont="1" applyBorder="1" applyAlignment="1">
      <alignment horizontal="center"/>
    </xf>
    <xf numFmtId="10" fontId="45" fillId="0" borderId="0" xfId="0" applyNumberFormat="1" applyFont="1" applyBorder="1" applyAlignment="1">
      <alignment horizontal="center"/>
    </xf>
    <xf numFmtId="10" fontId="45" fillId="0" borderId="0" xfId="0" applyNumberFormat="1" applyFont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6" xfId="0" applyFont="1" applyBorder="1" applyAlignment="1">
      <alignment/>
    </xf>
    <xf numFmtId="4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10" fontId="46" fillId="0" borderId="0" xfId="0" applyNumberFormat="1" applyFont="1" applyBorder="1" applyAlignment="1">
      <alignment horizontal="center"/>
    </xf>
    <xf numFmtId="9" fontId="46" fillId="0" borderId="10" xfId="0" applyNumberFormat="1" applyFont="1" applyBorder="1" applyAlignment="1">
      <alignment horizontal="center"/>
    </xf>
    <xf numFmtId="4" fontId="45" fillId="0" borderId="0" xfId="0" applyNumberFormat="1" applyFont="1" applyBorder="1" applyAlignment="1">
      <alignment horizontal="center"/>
    </xf>
    <xf numFmtId="4" fontId="45" fillId="0" borderId="0" xfId="0" applyNumberFormat="1" applyFont="1" applyAlignment="1">
      <alignment horizontal="center"/>
    </xf>
    <xf numFmtId="1" fontId="46" fillId="0" borderId="20" xfId="0" applyNumberFormat="1" applyFont="1" applyBorder="1" applyAlignment="1">
      <alignment horizontal="center"/>
    </xf>
    <xf numFmtId="49" fontId="46" fillId="0" borderId="21" xfId="0" applyNumberFormat="1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22" xfId="0" applyFont="1" applyBorder="1" applyAlignment="1">
      <alignment/>
    </xf>
    <xf numFmtId="166" fontId="46" fillId="0" borderId="22" xfId="0" applyNumberFormat="1" applyFont="1" applyBorder="1" applyAlignment="1">
      <alignment horizontal="center"/>
    </xf>
    <xf numFmtId="4" fontId="46" fillId="0" borderId="22" xfId="0" applyNumberFormat="1" applyFont="1" applyBorder="1" applyAlignment="1">
      <alignment/>
    </xf>
    <xf numFmtId="166" fontId="47" fillId="0" borderId="10" xfId="0" applyNumberFormat="1" applyFont="1" applyBorder="1" applyAlignment="1">
      <alignment horizontal="center"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/>
    </xf>
    <xf numFmtId="10" fontId="49" fillId="0" borderId="12" xfId="0" applyNumberFormat="1" applyFont="1" applyBorder="1" applyAlignment="1">
      <alignment horizontal="center"/>
    </xf>
    <xf numFmtId="10" fontId="50" fillId="0" borderId="12" xfId="0" applyNumberFormat="1" applyFont="1" applyBorder="1" applyAlignment="1">
      <alignment horizontal="center"/>
    </xf>
    <xf numFmtId="10" fontId="50" fillId="0" borderId="15" xfId="0" applyNumberFormat="1" applyFont="1" applyBorder="1" applyAlignment="1">
      <alignment horizontal="center"/>
    </xf>
    <xf numFmtId="10" fontId="21" fillId="0" borderId="12" xfId="49" applyNumberFormat="1" applyFont="1" applyFill="1" applyBorder="1" applyAlignment="1">
      <alignment horizontal="center"/>
      <protection/>
    </xf>
    <xf numFmtId="10" fontId="49" fillId="0" borderId="22" xfId="0" applyNumberFormat="1" applyFont="1" applyBorder="1" applyAlignment="1">
      <alignment horizontal="center"/>
    </xf>
    <xf numFmtId="10" fontId="50" fillId="0" borderId="16" xfId="0" applyNumberFormat="1" applyFont="1" applyBorder="1" applyAlignment="1">
      <alignment horizontal="center"/>
    </xf>
    <xf numFmtId="10" fontId="50" fillId="0" borderId="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4" fontId="50" fillId="0" borderId="0" xfId="0" applyNumberFormat="1" applyFont="1" applyBorder="1" applyAlignment="1">
      <alignment horizontal="center"/>
    </xf>
    <xf numFmtId="10" fontId="50" fillId="0" borderId="0" xfId="0" applyNumberFormat="1" applyFont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4" fontId="46" fillId="0" borderId="15" xfId="0" applyNumberFormat="1" applyFont="1" applyBorder="1" applyAlignment="1">
      <alignment horizontal="center"/>
    </xf>
    <xf numFmtId="4" fontId="46" fillId="0" borderId="24" xfId="0" applyNumberFormat="1" applyFont="1" applyBorder="1" applyAlignment="1">
      <alignment horizontal="center"/>
    </xf>
    <xf numFmtId="10" fontId="46" fillId="0" borderId="25" xfId="0" applyNumberFormat="1" applyFont="1" applyBorder="1" applyAlignment="1">
      <alignment horizontal="center"/>
    </xf>
    <xf numFmtId="4" fontId="46" fillId="0" borderId="25" xfId="0" applyNumberFormat="1" applyFont="1" applyBorder="1" applyAlignment="1">
      <alignment/>
    </xf>
    <xf numFmtId="4" fontId="47" fillId="0" borderId="26" xfId="0" applyNumberFormat="1" applyFont="1" applyBorder="1" applyAlignment="1">
      <alignment horizontal="center"/>
    </xf>
    <xf numFmtId="4" fontId="47" fillId="0" borderId="27" xfId="0" applyNumberFormat="1" applyFont="1" applyBorder="1" applyAlignment="1">
      <alignment horizontal="center"/>
    </xf>
    <xf numFmtId="4" fontId="45" fillId="0" borderId="12" xfId="0" applyNumberFormat="1" applyFont="1" applyBorder="1" applyAlignment="1" applyProtection="1">
      <alignment/>
      <protection locked="0"/>
    </xf>
    <xf numFmtId="4" fontId="23" fillId="0" borderId="12" xfId="49" applyNumberFormat="1" applyFont="1" applyBorder="1" applyAlignment="1" applyProtection="1">
      <alignment horizontal="right"/>
      <protection locked="0"/>
    </xf>
    <xf numFmtId="4" fontId="23" fillId="0" borderId="12" xfId="49" applyNumberFormat="1" applyFont="1" applyFill="1" applyBorder="1" applyAlignment="1" applyProtection="1">
      <alignment horizontal="right"/>
      <protection locked="0"/>
    </xf>
    <xf numFmtId="4" fontId="23" fillId="0" borderId="12" xfId="49" applyNumberFormat="1" applyFont="1" applyBorder="1" applyAlignment="1" applyProtection="1">
      <alignment horizontal="right" vertical="center"/>
      <protection locked="0"/>
    </xf>
    <xf numFmtId="4" fontId="18" fillId="0" borderId="12" xfId="49" applyNumberFormat="1" applyFont="1" applyBorder="1" applyProtection="1">
      <alignment/>
      <protection locked="0"/>
    </xf>
    <xf numFmtId="4" fontId="23" fillId="0" borderId="12" xfId="49" applyNumberFormat="1" applyFont="1" applyBorder="1" applyProtection="1">
      <alignment/>
      <protection locked="0"/>
    </xf>
    <xf numFmtId="4" fontId="18" fillId="0" borderId="12" xfId="49" applyNumberFormat="1" applyFont="1" applyBorder="1" applyAlignment="1" applyProtection="1">
      <alignment horizontal="right"/>
      <protection locked="0"/>
    </xf>
    <xf numFmtId="10" fontId="50" fillId="0" borderId="12" xfId="0" applyNumberFormat="1" applyFont="1" applyBorder="1" applyAlignment="1" applyProtection="1">
      <alignment horizontal="center"/>
      <protection locked="0"/>
    </xf>
    <xf numFmtId="10" fontId="21" fillId="0" borderId="12" xfId="49" applyNumberFormat="1" applyFont="1" applyBorder="1" applyAlignment="1" applyProtection="1">
      <alignment horizontal="center"/>
      <protection locked="0"/>
    </xf>
    <xf numFmtId="10" fontId="21" fillId="0" borderId="12" xfId="49" applyNumberFormat="1" applyFont="1" applyFill="1" applyBorder="1" applyAlignment="1" applyProtection="1">
      <alignment horizontal="center"/>
      <protection locked="0"/>
    </xf>
    <xf numFmtId="2" fontId="24" fillId="0" borderId="28" xfId="49" applyNumberFormat="1" applyFont="1" applyBorder="1" applyAlignment="1" applyProtection="1">
      <alignment horizontal="center"/>
      <protection locked="0"/>
    </xf>
    <xf numFmtId="2" fontId="24" fillId="0" borderId="29" xfId="49" applyNumberFormat="1" applyFont="1" applyBorder="1" applyAlignment="1" applyProtection="1">
      <alignment horizontal="center"/>
      <protection locked="0"/>
    </xf>
    <xf numFmtId="2" fontId="24" fillId="0" borderId="30" xfId="49" applyNumberFormat="1" applyFont="1" applyBorder="1" applyAlignment="1" applyProtection="1">
      <alignment horizontal="center"/>
      <protection locked="0"/>
    </xf>
    <xf numFmtId="2" fontId="24" fillId="0" borderId="31" xfId="49" applyNumberFormat="1" applyFont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/>
      <protection locked="0"/>
    </xf>
    <xf numFmtId="166" fontId="45" fillId="0" borderId="0" xfId="0" applyNumberFormat="1" applyFont="1" applyBorder="1" applyAlignment="1" applyProtection="1">
      <alignment horizontal="center"/>
      <protection locked="0"/>
    </xf>
    <xf numFmtId="4" fontId="45" fillId="0" borderId="0" xfId="0" applyNumberFormat="1" applyFont="1" applyBorder="1" applyAlignment="1" applyProtection="1">
      <alignment/>
      <protection locked="0"/>
    </xf>
    <xf numFmtId="10" fontId="50" fillId="0" borderId="0" xfId="0" applyNumberFormat="1" applyFont="1" applyBorder="1" applyAlignment="1" applyProtection="1">
      <alignment horizontal="center"/>
      <protection locked="0"/>
    </xf>
    <xf numFmtId="4" fontId="45" fillId="0" borderId="0" xfId="0" applyNumberFormat="1" applyFont="1" applyBorder="1" applyAlignment="1" applyProtection="1">
      <alignment horizontal="center"/>
      <protection locked="0"/>
    </xf>
    <xf numFmtId="0" fontId="22" fillId="0" borderId="0" xfId="49" applyFont="1" applyBorder="1" applyAlignment="1" applyProtection="1">
      <alignment horizontal="center"/>
      <protection locked="0"/>
    </xf>
    <xf numFmtId="0" fontId="45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4" fontId="45" fillId="0" borderId="0" xfId="0" applyNumberFormat="1" applyFont="1" applyBorder="1" applyAlignment="1" applyProtection="1">
      <alignment horizontal="center"/>
      <protection locked="0"/>
    </xf>
    <xf numFmtId="4" fontId="50" fillId="0" borderId="0" xfId="0" applyNumberFormat="1" applyFont="1" applyBorder="1" applyAlignment="1" applyProtection="1">
      <alignment horizontal="center"/>
      <protection locked="0"/>
    </xf>
    <xf numFmtId="0" fontId="22" fillId="0" borderId="25" xfId="49" applyFont="1" applyFill="1" applyBorder="1">
      <alignment/>
      <protection/>
    </xf>
    <xf numFmtId="0" fontId="46" fillId="0" borderId="25" xfId="0" applyFont="1" applyBorder="1" applyAlignment="1">
      <alignment horizontal="center"/>
    </xf>
    <xf numFmtId="166" fontId="46" fillId="0" borderId="25" xfId="0" applyNumberFormat="1" applyFont="1" applyBorder="1" applyAlignment="1">
      <alignment horizontal="center"/>
    </xf>
    <xf numFmtId="4" fontId="46" fillId="0" borderId="32" xfId="0" applyNumberFormat="1" applyFont="1" applyBorder="1" applyAlignment="1">
      <alignment/>
    </xf>
    <xf numFmtId="4" fontId="45" fillId="0" borderId="18" xfId="0" applyNumberFormat="1" applyFont="1" applyBorder="1" applyAlignment="1">
      <alignment/>
    </xf>
    <xf numFmtId="4" fontId="46" fillId="0" borderId="18" xfId="0" applyNumberFormat="1" applyFont="1" applyBorder="1" applyAlignment="1">
      <alignment/>
    </xf>
    <xf numFmtId="4" fontId="22" fillId="0" borderId="18" xfId="49" applyNumberFormat="1" applyFont="1" applyFill="1" applyBorder="1" applyAlignment="1">
      <alignment horizontal="right"/>
      <protection/>
    </xf>
    <xf numFmtId="4" fontId="45" fillId="0" borderId="24" xfId="0" applyNumberFormat="1" applyFont="1" applyBorder="1" applyAlignment="1">
      <alignment/>
    </xf>
    <xf numFmtId="2" fontId="24" fillId="0" borderId="0" xfId="49" applyNumberFormat="1" applyFont="1" applyBorder="1" applyAlignment="1" applyProtection="1">
      <alignment horizontal="center"/>
      <protection locked="0"/>
    </xf>
    <xf numFmtId="2" fontId="24" fillId="0" borderId="33" xfId="49" applyNumberFormat="1" applyFont="1" applyBorder="1" applyAlignment="1" applyProtection="1">
      <alignment horizontal="center"/>
      <protection locked="0"/>
    </xf>
    <xf numFmtId="9" fontId="45" fillId="0" borderId="12" xfId="0" applyNumberFormat="1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4" fontId="46" fillId="0" borderId="0" xfId="0" applyNumberFormat="1" applyFont="1" applyBorder="1" applyAlignment="1" applyProtection="1">
      <alignment horizontal="center"/>
      <protection locked="0"/>
    </xf>
    <xf numFmtId="10" fontId="46" fillId="0" borderId="0" xfId="0" applyNumberFormat="1" applyFont="1" applyBorder="1" applyAlignment="1" applyProtection="1">
      <alignment horizontal="center"/>
      <protection locked="0"/>
    </xf>
    <xf numFmtId="49" fontId="46" fillId="0" borderId="0" xfId="0" applyNumberFormat="1" applyFont="1" applyBorder="1" applyAlignment="1" applyProtection="1">
      <alignment horizontal="center"/>
      <protection locked="0"/>
    </xf>
    <xf numFmtId="10" fontId="45" fillId="0" borderId="0" xfId="0" applyNumberFormat="1" applyFont="1" applyBorder="1" applyAlignment="1" applyProtection="1">
      <alignment horizontal="center"/>
      <protection locked="0"/>
    </xf>
    <xf numFmtId="4" fontId="45" fillId="0" borderId="0" xfId="0" applyNumberFormat="1" applyFont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15" xfId="49" applyFont="1" applyFill="1" applyBorder="1">
      <alignment/>
      <protection/>
    </xf>
    <xf numFmtId="4" fontId="22" fillId="0" borderId="15" xfId="49" applyNumberFormat="1" applyFont="1" applyFill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6"/>
  <sheetViews>
    <sheetView view="pageBreakPreview" zoomScale="77" zoomScaleSheetLayoutView="77" zoomScalePageLayoutView="0" workbookViewId="0" topLeftCell="A1">
      <pane ySplit="5" topLeftCell="A6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7.7109375" style="8" customWidth="1"/>
    <col min="2" max="2" width="90.7109375" style="0" customWidth="1"/>
    <col min="3" max="3" width="7.7109375" style="8" customWidth="1"/>
    <col min="4" max="4" width="8.7109375" style="60" customWidth="1"/>
    <col min="5" max="6" width="12.7109375" style="26" customWidth="1"/>
    <col min="7" max="7" width="15.7109375" style="26" customWidth="1"/>
    <col min="8" max="8" width="8.7109375" style="125" customWidth="1"/>
    <col min="9" max="9" width="15.7109375" style="26" customWidth="1"/>
  </cols>
  <sheetData>
    <row r="1" spans="1:9" ht="18" customHeight="1">
      <c r="A1" s="144"/>
      <c r="B1" s="145"/>
      <c r="C1" s="145"/>
      <c r="D1" s="145"/>
      <c r="E1" s="145"/>
      <c r="F1" s="145"/>
      <c r="G1" s="145"/>
      <c r="H1" s="145"/>
      <c r="I1" s="145"/>
    </row>
    <row r="2" spans="1:9" ht="18" customHeight="1">
      <c r="A2" s="144"/>
      <c r="B2" s="145"/>
      <c r="C2" s="145"/>
      <c r="D2" s="145"/>
      <c r="E2" s="145"/>
      <c r="F2" s="145"/>
      <c r="G2" s="145"/>
      <c r="H2" s="145"/>
      <c r="I2" s="145"/>
    </row>
    <row r="3" spans="1:9" ht="18" customHeight="1">
      <c r="A3" s="144" t="s">
        <v>136</v>
      </c>
      <c r="B3" s="145"/>
      <c r="C3" s="145"/>
      <c r="D3" s="145"/>
      <c r="E3" s="145"/>
      <c r="F3" s="145"/>
      <c r="G3" s="145"/>
      <c r="H3" s="145"/>
      <c r="I3" s="145"/>
    </row>
    <row r="4" spans="1:9" ht="18" customHeight="1" thickBot="1">
      <c r="A4" s="146"/>
      <c r="B4" s="147"/>
      <c r="C4" s="147"/>
      <c r="D4" s="147"/>
      <c r="E4" s="147"/>
      <c r="F4" s="147"/>
      <c r="G4" s="147"/>
      <c r="H4" s="147"/>
      <c r="I4" s="147"/>
    </row>
    <row r="5" spans="1:9" s="4" customFormat="1" ht="18" customHeight="1" thickBot="1" thickTop="1">
      <c r="A5" s="5" t="s">
        <v>0</v>
      </c>
      <c r="B5" s="6" t="s">
        <v>1</v>
      </c>
      <c r="C5" s="5" t="s">
        <v>2</v>
      </c>
      <c r="D5" s="113" t="s">
        <v>3</v>
      </c>
      <c r="E5" s="20" t="s">
        <v>4</v>
      </c>
      <c r="F5" s="20" t="s">
        <v>5</v>
      </c>
      <c r="G5" s="20" t="s">
        <v>6</v>
      </c>
      <c r="H5" s="71" t="s">
        <v>7</v>
      </c>
      <c r="I5" s="20" t="s">
        <v>8</v>
      </c>
    </row>
    <row r="6" spans="1:9" s="62" customFormat="1" ht="18" customHeight="1" thickTop="1">
      <c r="A6" s="127" t="s">
        <v>9</v>
      </c>
      <c r="B6" s="159" t="s">
        <v>10</v>
      </c>
      <c r="C6" s="160"/>
      <c r="D6" s="161"/>
      <c r="E6" s="131"/>
      <c r="F6" s="131"/>
      <c r="G6" s="131"/>
      <c r="H6" s="130"/>
      <c r="I6" s="162"/>
    </row>
    <row r="7" spans="1:9" s="1" customFormat="1" ht="18" customHeight="1">
      <c r="A7" s="10" t="s">
        <v>88</v>
      </c>
      <c r="B7" s="35" t="s">
        <v>67</v>
      </c>
      <c r="C7" s="32" t="s">
        <v>12</v>
      </c>
      <c r="D7" s="69">
        <v>1</v>
      </c>
      <c r="E7" s="22">
        <v>0</v>
      </c>
      <c r="F7" s="134"/>
      <c r="G7" s="22">
        <f>(E7+F7)*D7</f>
        <v>0</v>
      </c>
      <c r="H7" s="141"/>
      <c r="I7" s="163">
        <f>G7*(1+H7)</f>
        <v>0</v>
      </c>
    </row>
    <row r="8" spans="1:9" s="1" customFormat="1" ht="18" customHeight="1">
      <c r="A8" s="10" t="s">
        <v>89</v>
      </c>
      <c r="B8" s="35" t="s">
        <v>68</v>
      </c>
      <c r="C8" s="32" t="s">
        <v>54</v>
      </c>
      <c r="D8" s="69">
        <v>2</v>
      </c>
      <c r="E8" s="134"/>
      <c r="F8" s="134"/>
      <c r="G8" s="22">
        <f>(E8+F8)*D8</f>
        <v>0</v>
      </c>
      <c r="H8" s="141"/>
      <c r="I8" s="163">
        <f>G8*(1+H8)</f>
        <v>0</v>
      </c>
    </row>
    <row r="9" spans="1:9" s="1" customFormat="1" ht="18" customHeight="1">
      <c r="A9" s="10" t="s">
        <v>90</v>
      </c>
      <c r="B9" s="35" t="s">
        <v>66</v>
      </c>
      <c r="C9" s="32" t="s">
        <v>13</v>
      </c>
      <c r="D9" s="69">
        <v>60</v>
      </c>
      <c r="E9" s="134"/>
      <c r="F9" s="134"/>
      <c r="G9" s="22">
        <f>(E9+F9)*D9</f>
        <v>0</v>
      </c>
      <c r="H9" s="141"/>
      <c r="I9" s="163">
        <f>G9*(1+H9)</f>
        <v>0</v>
      </c>
    </row>
    <row r="10" spans="1:9" s="1" customFormat="1" ht="18" customHeight="1">
      <c r="A10" s="10" t="s">
        <v>91</v>
      </c>
      <c r="B10" s="28" t="s">
        <v>87</v>
      </c>
      <c r="C10" s="32" t="s">
        <v>13</v>
      </c>
      <c r="D10" s="69">
        <v>1000</v>
      </c>
      <c r="E10" s="22">
        <v>0</v>
      </c>
      <c r="F10" s="134"/>
      <c r="G10" s="22">
        <f>(E10+F10)*D10</f>
        <v>0</v>
      </c>
      <c r="H10" s="141"/>
      <c r="I10" s="163">
        <f>G10*(1+H10)</f>
        <v>0</v>
      </c>
    </row>
    <row r="11" spans="1:9" s="7" customFormat="1" ht="18" customHeight="1">
      <c r="A11" s="9"/>
      <c r="B11" s="31" t="s">
        <v>11</v>
      </c>
      <c r="C11" s="11"/>
      <c r="D11" s="29"/>
      <c r="E11" s="21">
        <f>SUMPRODUCT(E7:E10,D7:D10)</f>
        <v>0</v>
      </c>
      <c r="F11" s="21">
        <f>SUMPRODUCT(F7:F10,D7:D10)</f>
        <v>0</v>
      </c>
      <c r="G11" s="21">
        <f>SUM(G7:G10)</f>
        <v>0</v>
      </c>
      <c r="H11" s="116"/>
      <c r="I11" s="164">
        <f>SUM(I7:I10)</f>
        <v>0</v>
      </c>
    </row>
    <row r="12" spans="1:9" s="1" customFormat="1" ht="18" customHeight="1">
      <c r="A12" s="10"/>
      <c r="B12" s="65"/>
      <c r="C12" s="64"/>
      <c r="D12" s="69"/>
      <c r="E12" s="22"/>
      <c r="F12" s="22"/>
      <c r="G12" s="22"/>
      <c r="H12" s="117"/>
      <c r="I12" s="163"/>
    </row>
    <row r="13" spans="1:9" s="7" customFormat="1" ht="18" customHeight="1">
      <c r="A13" s="9" t="s">
        <v>17</v>
      </c>
      <c r="B13" s="12" t="s">
        <v>18</v>
      </c>
      <c r="C13" s="11"/>
      <c r="D13" s="29"/>
      <c r="E13" s="21"/>
      <c r="F13" s="21"/>
      <c r="G13" s="21"/>
      <c r="H13" s="116"/>
      <c r="I13" s="164"/>
    </row>
    <row r="14" spans="1:9" s="1" customFormat="1" ht="18" customHeight="1">
      <c r="A14" s="10" t="s">
        <v>92</v>
      </c>
      <c r="B14" s="45" t="s">
        <v>19</v>
      </c>
      <c r="C14" s="32" t="s">
        <v>20</v>
      </c>
      <c r="D14" s="33">
        <v>4</v>
      </c>
      <c r="E14" s="34">
        <v>0</v>
      </c>
      <c r="F14" s="135"/>
      <c r="G14" s="22">
        <f>(E14+F14)*D14</f>
        <v>0</v>
      </c>
      <c r="H14" s="141"/>
      <c r="I14" s="163">
        <f>G14*(1+H14)</f>
        <v>0</v>
      </c>
    </row>
    <row r="15" spans="1:9" s="1" customFormat="1" ht="18" customHeight="1">
      <c r="A15" s="10" t="s">
        <v>93</v>
      </c>
      <c r="B15" s="19" t="s">
        <v>73</v>
      </c>
      <c r="C15" s="32" t="s">
        <v>20</v>
      </c>
      <c r="D15" s="33">
        <v>4</v>
      </c>
      <c r="E15" s="34">
        <v>0</v>
      </c>
      <c r="F15" s="135"/>
      <c r="G15" s="22">
        <f>(E15+F15)*D15</f>
        <v>0</v>
      </c>
      <c r="H15" s="141"/>
      <c r="I15" s="163">
        <f>G15*(1+H15)</f>
        <v>0</v>
      </c>
    </row>
    <row r="16" spans="1:9" s="1" customFormat="1" ht="18" customHeight="1">
      <c r="A16" s="10" t="s">
        <v>94</v>
      </c>
      <c r="B16" s="19" t="s">
        <v>74</v>
      </c>
      <c r="C16" s="32" t="s">
        <v>20</v>
      </c>
      <c r="D16" s="33">
        <v>4</v>
      </c>
      <c r="E16" s="34">
        <v>0</v>
      </c>
      <c r="F16" s="135"/>
      <c r="G16" s="22">
        <f>(E16+F16)*D16</f>
        <v>0</v>
      </c>
      <c r="H16" s="141"/>
      <c r="I16" s="163">
        <f>G16*(1+H16)</f>
        <v>0</v>
      </c>
    </row>
    <row r="17" spans="1:9" s="1" customFormat="1" ht="18" customHeight="1">
      <c r="A17" s="10" t="s">
        <v>95</v>
      </c>
      <c r="B17" s="19" t="s">
        <v>21</v>
      </c>
      <c r="C17" s="32" t="s">
        <v>20</v>
      </c>
      <c r="D17" s="33">
        <v>4</v>
      </c>
      <c r="E17" s="135"/>
      <c r="F17" s="135"/>
      <c r="G17" s="22">
        <f>(E17+F17)*D17</f>
        <v>0</v>
      </c>
      <c r="H17" s="141"/>
      <c r="I17" s="163">
        <f>G17*(1+H17)</f>
        <v>0</v>
      </c>
    </row>
    <row r="18" spans="1:9" s="7" customFormat="1" ht="18" customHeight="1">
      <c r="A18" s="9"/>
      <c r="B18" s="31" t="s">
        <v>11</v>
      </c>
      <c r="C18" s="11"/>
      <c r="D18" s="29"/>
      <c r="E18" s="21">
        <f>SUMPRODUCT(E14:E17,D14:D17)</f>
        <v>0</v>
      </c>
      <c r="F18" s="21">
        <f>SUMPRODUCT(F14:F17,D14:D17)</f>
        <v>0</v>
      </c>
      <c r="G18" s="21">
        <f>SUM(G14:G17)</f>
        <v>0</v>
      </c>
      <c r="H18" s="116"/>
      <c r="I18" s="164">
        <f>SUM(I14:I17)</f>
        <v>0</v>
      </c>
    </row>
    <row r="19" spans="1:9" s="1" customFormat="1" ht="18" customHeight="1">
      <c r="A19" s="10"/>
      <c r="B19" s="65"/>
      <c r="C19" s="64"/>
      <c r="D19" s="69"/>
      <c r="E19" s="22"/>
      <c r="F19" s="22"/>
      <c r="G19" s="22"/>
      <c r="H19" s="117"/>
      <c r="I19" s="163"/>
    </row>
    <row r="20" spans="1:9" s="62" customFormat="1" ht="18" customHeight="1">
      <c r="A20" s="9" t="s">
        <v>61</v>
      </c>
      <c r="B20" s="40" t="s">
        <v>22</v>
      </c>
      <c r="C20" s="14"/>
      <c r="D20" s="15"/>
      <c r="E20" s="23"/>
      <c r="F20" s="13"/>
      <c r="G20" s="21"/>
      <c r="H20" s="116"/>
      <c r="I20" s="164"/>
    </row>
    <row r="21" spans="1:9" s="1" customFormat="1" ht="18" customHeight="1">
      <c r="A21" s="10" t="s">
        <v>96</v>
      </c>
      <c r="B21" s="35" t="s">
        <v>23</v>
      </c>
      <c r="C21" s="32" t="s">
        <v>16</v>
      </c>
      <c r="D21" s="18">
        <v>208</v>
      </c>
      <c r="E21" s="34">
        <v>0</v>
      </c>
      <c r="F21" s="135"/>
      <c r="G21" s="22">
        <f aca="true" t="shared" si="0" ref="G21:G32">(E21+F21)*D21</f>
        <v>0</v>
      </c>
      <c r="H21" s="141"/>
      <c r="I21" s="163">
        <f aca="true" t="shared" si="1" ref="I21:I32">G21*(1+H21)</f>
        <v>0</v>
      </c>
    </row>
    <row r="22" spans="1:9" s="1" customFormat="1" ht="18" customHeight="1">
      <c r="A22" s="10" t="s">
        <v>97</v>
      </c>
      <c r="B22" s="35" t="s">
        <v>24</v>
      </c>
      <c r="C22" s="32" t="s">
        <v>14</v>
      </c>
      <c r="D22" s="18">
        <v>24</v>
      </c>
      <c r="E22" s="34">
        <v>0</v>
      </c>
      <c r="F22" s="135"/>
      <c r="G22" s="22">
        <f t="shared" si="0"/>
        <v>0</v>
      </c>
      <c r="H22" s="141"/>
      <c r="I22" s="163">
        <f t="shared" si="1"/>
        <v>0</v>
      </c>
    </row>
    <row r="23" spans="1:9" s="1" customFormat="1" ht="18" customHeight="1">
      <c r="A23" s="10" t="s">
        <v>98</v>
      </c>
      <c r="B23" s="35" t="s">
        <v>25</v>
      </c>
      <c r="C23" s="32" t="s">
        <v>14</v>
      </c>
      <c r="D23" s="18">
        <v>24</v>
      </c>
      <c r="E23" s="34">
        <v>0</v>
      </c>
      <c r="F23" s="135"/>
      <c r="G23" s="22">
        <f t="shared" si="0"/>
        <v>0</v>
      </c>
      <c r="H23" s="141"/>
      <c r="I23" s="163">
        <f t="shared" si="1"/>
        <v>0</v>
      </c>
    </row>
    <row r="24" spans="1:9" s="1" customFormat="1" ht="18" customHeight="1">
      <c r="A24" s="10" t="s">
        <v>99</v>
      </c>
      <c r="B24" s="35" t="s">
        <v>26</v>
      </c>
      <c r="C24" s="32" t="s">
        <v>13</v>
      </c>
      <c r="D24" s="18">
        <v>63</v>
      </c>
      <c r="E24" s="136"/>
      <c r="F24" s="136"/>
      <c r="G24" s="22">
        <f t="shared" si="0"/>
        <v>0</v>
      </c>
      <c r="H24" s="141"/>
      <c r="I24" s="163">
        <f t="shared" si="1"/>
        <v>0</v>
      </c>
    </row>
    <row r="25" spans="1:9" s="1" customFormat="1" ht="18" customHeight="1">
      <c r="A25" s="10" t="s">
        <v>100</v>
      </c>
      <c r="B25" s="35" t="s">
        <v>27</v>
      </c>
      <c r="C25" s="32" t="s">
        <v>28</v>
      </c>
      <c r="D25" s="18">
        <v>887</v>
      </c>
      <c r="E25" s="137"/>
      <c r="F25" s="137"/>
      <c r="G25" s="22">
        <f t="shared" si="0"/>
        <v>0</v>
      </c>
      <c r="H25" s="141"/>
      <c r="I25" s="163">
        <f t="shared" si="1"/>
        <v>0</v>
      </c>
    </row>
    <row r="26" spans="1:9" s="1" customFormat="1" ht="18" customHeight="1">
      <c r="A26" s="10" t="s">
        <v>101</v>
      </c>
      <c r="B26" s="35" t="s">
        <v>29</v>
      </c>
      <c r="C26" s="32" t="s">
        <v>14</v>
      </c>
      <c r="D26" s="18">
        <v>12</v>
      </c>
      <c r="E26" s="135"/>
      <c r="F26" s="135"/>
      <c r="G26" s="22">
        <f t="shared" si="0"/>
        <v>0</v>
      </c>
      <c r="H26" s="141"/>
      <c r="I26" s="163">
        <f t="shared" si="1"/>
        <v>0</v>
      </c>
    </row>
    <row r="27" spans="1:9" s="1" customFormat="1" ht="18" customHeight="1">
      <c r="A27" s="10" t="s">
        <v>102</v>
      </c>
      <c r="B27" s="35" t="s">
        <v>30</v>
      </c>
      <c r="C27" s="30" t="s">
        <v>28</v>
      </c>
      <c r="D27" s="18">
        <v>612</v>
      </c>
      <c r="E27" s="137"/>
      <c r="F27" s="137"/>
      <c r="G27" s="22">
        <f t="shared" si="0"/>
        <v>0</v>
      </c>
      <c r="H27" s="141"/>
      <c r="I27" s="163">
        <f t="shared" si="1"/>
        <v>0</v>
      </c>
    </row>
    <row r="28" spans="1:9" s="1" customFormat="1" ht="18" customHeight="1">
      <c r="A28" s="10" t="s">
        <v>103</v>
      </c>
      <c r="B28" s="35" t="s">
        <v>84</v>
      </c>
      <c r="C28" s="30" t="s">
        <v>14</v>
      </c>
      <c r="D28" s="18">
        <v>9</v>
      </c>
      <c r="E28" s="135"/>
      <c r="F28" s="135"/>
      <c r="G28" s="22">
        <f t="shared" si="0"/>
        <v>0</v>
      </c>
      <c r="H28" s="141"/>
      <c r="I28" s="163">
        <f t="shared" si="1"/>
        <v>0</v>
      </c>
    </row>
    <row r="29" spans="1:9" s="1" customFormat="1" ht="18" customHeight="1">
      <c r="A29" s="10" t="s">
        <v>104</v>
      </c>
      <c r="B29" s="45" t="s">
        <v>85</v>
      </c>
      <c r="C29" s="32" t="s">
        <v>13</v>
      </c>
      <c r="D29" s="18">
        <v>120</v>
      </c>
      <c r="E29" s="136"/>
      <c r="F29" s="136"/>
      <c r="G29" s="22">
        <f t="shared" si="0"/>
        <v>0</v>
      </c>
      <c r="H29" s="141"/>
      <c r="I29" s="163">
        <f t="shared" si="1"/>
        <v>0</v>
      </c>
    </row>
    <row r="30" spans="1:9" s="1" customFormat="1" ht="18" customHeight="1">
      <c r="A30" s="10" t="s">
        <v>105</v>
      </c>
      <c r="B30" s="45" t="s">
        <v>31</v>
      </c>
      <c r="C30" s="32" t="s">
        <v>28</v>
      </c>
      <c r="D30" s="18">
        <v>349</v>
      </c>
      <c r="E30" s="137"/>
      <c r="F30" s="137"/>
      <c r="G30" s="22">
        <f t="shared" si="0"/>
        <v>0</v>
      </c>
      <c r="H30" s="141"/>
      <c r="I30" s="163">
        <f t="shared" si="1"/>
        <v>0</v>
      </c>
    </row>
    <row r="31" spans="1:9" s="1" customFormat="1" ht="18" customHeight="1">
      <c r="A31" s="10" t="s">
        <v>106</v>
      </c>
      <c r="B31" s="45" t="s">
        <v>32</v>
      </c>
      <c r="C31" s="32" t="s">
        <v>14</v>
      </c>
      <c r="D31" s="18">
        <v>10</v>
      </c>
      <c r="E31" s="135"/>
      <c r="F31" s="135"/>
      <c r="G31" s="22">
        <f t="shared" si="0"/>
        <v>0</v>
      </c>
      <c r="H31" s="141"/>
      <c r="I31" s="163">
        <f t="shared" si="1"/>
        <v>0</v>
      </c>
    </row>
    <row r="32" spans="1:9" s="63" customFormat="1" ht="18" customHeight="1">
      <c r="A32" s="10" t="s">
        <v>107</v>
      </c>
      <c r="B32" s="45" t="s">
        <v>70</v>
      </c>
      <c r="C32" s="32" t="s">
        <v>13</v>
      </c>
      <c r="D32" s="33">
        <v>22</v>
      </c>
      <c r="E32" s="135"/>
      <c r="F32" s="135"/>
      <c r="G32" s="22">
        <f t="shared" si="0"/>
        <v>0</v>
      </c>
      <c r="H32" s="142"/>
      <c r="I32" s="163">
        <f t="shared" si="1"/>
        <v>0</v>
      </c>
    </row>
    <row r="33" spans="1:9" s="7" customFormat="1" ht="18" customHeight="1">
      <c r="A33" s="9"/>
      <c r="B33" s="31" t="s">
        <v>11</v>
      </c>
      <c r="C33" s="14"/>
      <c r="D33" s="15"/>
      <c r="E33" s="23">
        <f>SUMPRODUCT(E21:E32,D21:D32)</f>
        <v>0</v>
      </c>
      <c r="F33" s="13">
        <f>SUMPRODUCT(F21:F32,D21:D32)</f>
        <v>0</v>
      </c>
      <c r="G33" s="21">
        <f>SUM(G21:G32)</f>
        <v>0</v>
      </c>
      <c r="H33" s="116"/>
      <c r="I33" s="164">
        <f>SUM(I21:I32)</f>
        <v>0</v>
      </c>
    </row>
    <row r="34" spans="1:9" s="1" customFormat="1" ht="18" customHeight="1">
      <c r="A34" s="10"/>
      <c r="B34" s="40"/>
      <c r="C34" s="41"/>
      <c r="D34" s="43"/>
      <c r="E34" s="44"/>
      <c r="F34" s="44"/>
      <c r="G34" s="22"/>
      <c r="H34" s="117"/>
      <c r="I34" s="163"/>
    </row>
    <row r="35" spans="1:9" s="62" customFormat="1" ht="18" customHeight="1">
      <c r="A35" s="9" t="s">
        <v>69</v>
      </c>
      <c r="B35" s="47" t="s">
        <v>33</v>
      </c>
      <c r="C35" s="37"/>
      <c r="D35" s="15"/>
      <c r="E35" s="23"/>
      <c r="F35" s="13"/>
      <c r="G35" s="21"/>
      <c r="H35" s="116"/>
      <c r="I35" s="164"/>
    </row>
    <row r="36" spans="1:9" s="1" customFormat="1" ht="18" customHeight="1">
      <c r="A36" s="10" t="s">
        <v>108</v>
      </c>
      <c r="B36" s="36" t="s">
        <v>34</v>
      </c>
      <c r="C36" s="41" t="s">
        <v>13</v>
      </c>
      <c r="D36" s="18">
        <v>51</v>
      </c>
      <c r="E36" s="136"/>
      <c r="F36" s="136"/>
      <c r="G36" s="22">
        <f aca="true" t="shared" si="2" ref="G36:G41">(E36+F36)*D36</f>
        <v>0</v>
      </c>
      <c r="H36" s="141"/>
      <c r="I36" s="163">
        <f>G36*(1+H36)</f>
        <v>0</v>
      </c>
    </row>
    <row r="37" spans="1:9" s="1" customFormat="1" ht="18" customHeight="1">
      <c r="A37" s="10" t="s">
        <v>109</v>
      </c>
      <c r="B37" s="36" t="s">
        <v>35</v>
      </c>
      <c r="C37" s="41" t="s">
        <v>36</v>
      </c>
      <c r="D37" s="18">
        <v>312</v>
      </c>
      <c r="E37" s="137"/>
      <c r="F37" s="137"/>
      <c r="G37" s="22">
        <f t="shared" si="2"/>
        <v>0</v>
      </c>
      <c r="H37" s="141"/>
      <c r="I37" s="163">
        <f>G37*(1+H37)</f>
        <v>0</v>
      </c>
    </row>
    <row r="38" spans="1:9" s="1" customFormat="1" ht="18" customHeight="1">
      <c r="A38" s="10" t="s">
        <v>110</v>
      </c>
      <c r="B38" s="36" t="s">
        <v>37</v>
      </c>
      <c r="C38" s="41" t="s">
        <v>14</v>
      </c>
      <c r="D38" s="18">
        <v>4</v>
      </c>
      <c r="E38" s="135"/>
      <c r="F38" s="135"/>
      <c r="G38" s="22">
        <f t="shared" si="2"/>
        <v>0</v>
      </c>
      <c r="H38" s="141"/>
      <c r="I38" s="163">
        <f>G38*(1+H38)</f>
        <v>0</v>
      </c>
    </row>
    <row r="39" spans="1:9" s="1" customFormat="1" ht="18" customHeight="1">
      <c r="A39" s="10" t="s">
        <v>111</v>
      </c>
      <c r="B39" s="36" t="s">
        <v>38</v>
      </c>
      <c r="C39" s="41" t="s">
        <v>13</v>
      </c>
      <c r="D39" s="18">
        <v>96</v>
      </c>
      <c r="E39" s="136"/>
      <c r="F39" s="136"/>
      <c r="G39" s="22">
        <f t="shared" si="2"/>
        <v>0</v>
      </c>
      <c r="H39" s="141"/>
      <c r="I39" s="163">
        <f>G39*(1+H39)</f>
        <v>0</v>
      </c>
    </row>
    <row r="40" spans="1:9" s="1" customFormat="1" ht="18" customHeight="1">
      <c r="A40" s="10" t="s">
        <v>112</v>
      </c>
      <c r="B40" s="36" t="s">
        <v>35</v>
      </c>
      <c r="C40" s="41" t="s">
        <v>36</v>
      </c>
      <c r="D40" s="18">
        <v>313</v>
      </c>
      <c r="E40" s="137"/>
      <c r="F40" s="137"/>
      <c r="G40" s="22">
        <f t="shared" si="2"/>
        <v>0</v>
      </c>
      <c r="H40" s="141"/>
      <c r="I40" s="163">
        <f>G40*(1+H40)</f>
        <v>0</v>
      </c>
    </row>
    <row r="41" spans="1:9" s="1" customFormat="1" ht="18" customHeight="1">
      <c r="A41" s="10" t="s">
        <v>113</v>
      </c>
      <c r="B41" s="36" t="s">
        <v>37</v>
      </c>
      <c r="C41" s="41" t="s">
        <v>14</v>
      </c>
      <c r="D41" s="18">
        <v>8</v>
      </c>
      <c r="E41" s="135"/>
      <c r="F41" s="135"/>
      <c r="G41" s="22">
        <f t="shared" si="2"/>
        <v>0</v>
      </c>
      <c r="H41" s="141"/>
      <c r="I41" s="163">
        <f>G41*(1+H41)</f>
        <v>0</v>
      </c>
    </row>
    <row r="42" spans="1:9" s="7" customFormat="1" ht="18" customHeight="1">
      <c r="A42" s="9"/>
      <c r="B42" s="31" t="s">
        <v>11</v>
      </c>
      <c r="C42" s="14"/>
      <c r="D42" s="15"/>
      <c r="E42" s="23">
        <f>SUMPRODUCT(E36:E41,D36:D41)</f>
        <v>0</v>
      </c>
      <c r="F42" s="13">
        <f>SUMPRODUCT(F36:F41,D36:D41)</f>
        <v>0</v>
      </c>
      <c r="G42" s="21">
        <f>SUM(G36:G41)</f>
        <v>0</v>
      </c>
      <c r="H42" s="116"/>
      <c r="I42" s="164">
        <f>SUM(I36:I41)</f>
        <v>0</v>
      </c>
    </row>
    <row r="43" spans="1:9" s="62" customFormat="1" ht="18" customHeight="1">
      <c r="A43" s="9"/>
      <c r="B43" s="31"/>
      <c r="C43" s="14"/>
      <c r="D43" s="15"/>
      <c r="E43" s="23"/>
      <c r="F43" s="13"/>
      <c r="G43" s="21"/>
      <c r="H43" s="116"/>
      <c r="I43" s="164"/>
    </row>
    <row r="44" spans="1:9" s="62" customFormat="1" ht="18" customHeight="1">
      <c r="A44" s="9" t="s">
        <v>62</v>
      </c>
      <c r="B44" s="31" t="s">
        <v>39</v>
      </c>
      <c r="C44" s="14"/>
      <c r="D44" s="15"/>
      <c r="E44" s="23"/>
      <c r="F44" s="13"/>
      <c r="G44" s="21"/>
      <c r="H44" s="116"/>
      <c r="I44" s="164"/>
    </row>
    <row r="45" spans="1:9" s="1" customFormat="1" ht="18" customHeight="1">
      <c r="A45" s="10" t="s">
        <v>114</v>
      </c>
      <c r="B45" s="35" t="s">
        <v>71</v>
      </c>
      <c r="C45" s="32" t="s">
        <v>13</v>
      </c>
      <c r="D45" s="18">
        <v>180</v>
      </c>
      <c r="E45" s="135"/>
      <c r="F45" s="135"/>
      <c r="G45" s="22">
        <f>(E45+F45)*D45</f>
        <v>0</v>
      </c>
      <c r="H45" s="141"/>
      <c r="I45" s="163">
        <f>G45*(1+H45)</f>
        <v>0</v>
      </c>
    </row>
    <row r="46" spans="1:9" s="7" customFormat="1" ht="18" customHeight="1">
      <c r="A46" s="9"/>
      <c r="B46" s="31" t="s">
        <v>11</v>
      </c>
      <c r="C46" s="14"/>
      <c r="D46" s="15"/>
      <c r="E46" s="23">
        <f>E45*D45</f>
        <v>0</v>
      </c>
      <c r="F46" s="13">
        <f>F45*D45</f>
        <v>0</v>
      </c>
      <c r="G46" s="21">
        <f>SUM(G45)</f>
        <v>0</v>
      </c>
      <c r="H46" s="116"/>
      <c r="I46" s="164">
        <f>SUM(I45)</f>
        <v>0</v>
      </c>
    </row>
    <row r="47" spans="1:9" s="62" customFormat="1" ht="18" customHeight="1">
      <c r="A47" s="9" t="s">
        <v>80</v>
      </c>
      <c r="B47" s="31" t="s">
        <v>40</v>
      </c>
      <c r="C47" s="14"/>
      <c r="D47" s="15"/>
      <c r="E47" s="23"/>
      <c r="F47" s="13"/>
      <c r="G47" s="21"/>
      <c r="H47" s="116"/>
      <c r="I47" s="164"/>
    </row>
    <row r="48" spans="1:9" s="1" customFormat="1" ht="18" customHeight="1">
      <c r="A48" s="10" t="s">
        <v>86</v>
      </c>
      <c r="B48" s="35" t="s">
        <v>41</v>
      </c>
      <c r="C48" s="30" t="s">
        <v>13</v>
      </c>
      <c r="D48" s="18">
        <v>406</v>
      </c>
      <c r="E48" s="135"/>
      <c r="F48" s="135"/>
      <c r="G48" s="22">
        <f>(E48+F48)*D48</f>
        <v>0</v>
      </c>
      <c r="H48" s="141"/>
      <c r="I48" s="163">
        <f>G48*(1+H48)</f>
        <v>0</v>
      </c>
    </row>
    <row r="49" spans="1:9" s="1" customFormat="1" ht="18" customHeight="1">
      <c r="A49" s="10" t="s">
        <v>115</v>
      </c>
      <c r="B49" s="35" t="s">
        <v>42</v>
      </c>
      <c r="C49" s="30" t="s">
        <v>13</v>
      </c>
      <c r="D49" s="18">
        <v>406</v>
      </c>
      <c r="E49" s="135"/>
      <c r="F49" s="135"/>
      <c r="G49" s="22">
        <f>(E49+F49)*D49</f>
        <v>0</v>
      </c>
      <c r="H49" s="141"/>
      <c r="I49" s="163">
        <f>G49*(1+H49)</f>
        <v>0</v>
      </c>
    </row>
    <row r="50" spans="1:9" s="7" customFormat="1" ht="18" customHeight="1">
      <c r="A50" s="9"/>
      <c r="B50" s="40" t="s">
        <v>11</v>
      </c>
      <c r="C50" s="42"/>
      <c r="D50" s="43"/>
      <c r="E50" s="23">
        <f>SUMPRODUCT(E48:E49,D48:D49)</f>
        <v>0</v>
      </c>
      <c r="F50" s="13">
        <f>SUMPRODUCT(F48:F49,D48:D49)</f>
        <v>0</v>
      </c>
      <c r="G50" s="21">
        <f>SUM(G48:G49)</f>
        <v>0</v>
      </c>
      <c r="H50" s="116"/>
      <c r="I50" s="164">
        <f>SUM(I48:I49)</f>
        <v>0</v>
      </c>
    </row>
    <row r="51" spans="1:9" s="62" customFormat="1" ht="18" customHeight="1">
      <c r="A51" s="9"/>
      <c r="B51" s="40"/>
      <c r="C51" s="42"/>
      <c r="D51" s="43"/>
      <c r="E51" s="44"/>
      <c r="F51" s="44"/>
      <c r="G51" s="21"/>
      <c r="H51" s="116"/>
      <c r="I51" s="164"/>
    </row>
    <row r="52" spans="1:9" s="62" customFormat="1" ht="18" customHeight="1">
      <c r="A52" s="9" t="s">
        <v>82</v>
      </c>
      <c r="B52" s="31" t="s">
        <v>43</v>
      </c>
      <c r="C52" s="14"/>
      <c r="D52" s="15"/>
      <c r="E52" s="23"/>
      <c r="F52" s="13"/>
      <c r="G52" s="21"/>
      <c r="H52" s="116"/>
      <c r="I52" s="164"/>
    </row>
    <row r="53" spans="1:9" s="1" customFormat="1" ht="18" customHeight="1">
      <c r="A53" s="10" t="s">
        <v>83</v>
      </c>
      <c r="B53" s="35" t="s">
        <v>63</v>
      </c>
      <c r="C53" s="30" t="s">
        <v>13</v>
      </c>
      <c r="D53" s="18">
        <v>384</v>
      </c>
      <c r="E53" s="136"/>
      <c r="F53" s="136"/>
      <c r="G53" s="22">
        <f>(E53+F53)*D53</f>
        <v>0</v>
      </c>
      <c r="H53" s="141"/>
      <c r="I53" s="163">
        <f>G53*(1+H53)</f>
        <v>0</v>
      </c>
    </row>
    <row r="54" spans="1:9" s="1" customFormat="1" ht="18" customHeight="1">
      <c r="A54" s="10" t="s">
        <v>116</v>
      </c>
      <c r="B54" s="35" t="s">
        <v>64</v>
      </c>
      <c r="C54" s="30" t="s">
        <v>13</v>
      </c>
      <c r="D54" s="18">
        <v>384</v>
      </c>
      <c r="E54" s="135"/>
      <c r="F54" s="135"/>
      <c r="G54" s="22">
        <f>(E54+F54)*D54</f>
        <v>0</v>
      </c>
      <c r="H54" s="141"/>
      <c r="I54" s="163">
        <f>G54*(1+H54)</f>
        <v>0</v>
      </c>
    </row>
    <row r="55" spans="1:9" s="1" customFormat="1" ht="18" customHeight="1">
      <c r="A55" s="10" t="s">
        <v>117</v>
      </c>
      <c r="B55" s="35" t="s">
        <v>65</v>
      </c>
      <c r="C55" s="30" t="s">
        <v>13</v>
      </c>
      <c r="D55" s="18">
        <v>250</v>
      </c>
      <c r="E55" s="136"/>
      <c r="F55" s="136"/>
      <c r="G55" s="22">
        <f>(E55+F55)*D55</f>
        <v>0</v>
      </c>
      <c r="H55" s="141"/>
      <c r="I55" s="163">
        <f>G55*(1+H55)</f>
        <v>0</v>
      </c>
    </row>
    <row r="56" spans="1:9" s="1" customFormat="1" ht="18" customHeight="1">
      <c r="A56" s="10" t="s">
        <v>118</v>
      </c>
      <c r="B56" s="35" t="s">
        <v>44</v>
      </c>
      <c r="C56" s="30" t="s">
        <v>45</v>
      </c>
      <c r="D56" s="18">
        <v>1</v>
      </c>
      <c r="E56" s="138"/>
      <c r="F56" s="139"/>
      <c r="G56" s="22">
        <f>(E56+F56)*D56</f>
        <v>0</v>
      </c>
      <c r="H56" s="141"/>
      <c r="I56" s="163">
        <f>G56*(1+H56)</f>
        <v>0</v>
      </c>
    </row>
    <row r="57" spans="1:9" s="7" customFormat="1" ht="18" customHeight="1">
      <c r="A57" s="9"/>
      <c r="B57" s="40" t="s">
        <v>11</v>
      </c>
      <c r="C57" s="42"/>
      <c r="D57" s="43"/>
      <c r="E57" s="23">
        <f>SUMPRODUCT(E53:E56,D53:D56)</f>
        <v>0</v>
      </c>
      <c r="F57" s="13">
        <f>SUMPRODUCT(F53:F56,D53:D56)</f>
        <v>0</v>
      </c>
      <c r="G57" s="21">
        <f>SUM(G53:G56)</f>
        <v>0</v>
      </c>
      <c r="H57" s="116"/>
      <c r="I57" s="164">
        <f>SUM(I53:I56)</f>
        <v>0</v>
      </c>
    </row>
    <row r="58" spans="1:9" s="1" customFormat="1" ht="18" customHeight="1">
      <c r="A58" s="10"/>
      <c r="B58" s="40"/>
      <c r="C58" s="41"/>
      <c r="D58" s="43"/>
      <c r="E58" s="44"/>
      <c r="F58" s="44"/>
      <c r="G58" s="22"/>
      <c r="H58" s="117"/>
      <c r="I58" s="163"/>
    </row>
    <row r="59" spans="1:9" s="62" customFormat="1" ht="18" customHeight="1">
      <c r="A59" s="9" t="s">
        <v>119</v>
      </c>
      <c r="B59" s="27" t="s">
        <v>47</v>
      </c>
      <c r="C59" s="14"/>
      <c r="D59" s="15"/>
      <c r="E59" s="23"/>
      <c r="F59" s="13"/>
      <c r="G59" s="21"/>
      <c r="H59" s="116"/>
      <c r="I59" s="164"/>
    </row>
    <row r="60" spans="1:9" s="1" customFormat="1" ht="18" customHeight="1">
      <c r="A60" s="10" t="s">
        <v>120</v>
      </c>
      <c r="B60" s="35" t="s">
        <v>48</v>
      </c>
      <c r="C60" s="30" t="s">
        <v>13</v>
      </c>
      <c r="D60" s="18">
        <v>875</v>
      </c>
      <c r="E60" s="24">
        <v>0</v>
      </c>
      <c r="F60" s="139"/>
      <c r="G60" s="22">
        <f aca="true" t="shared" si="3" ref="G60:G67">(E60+F60)*D60</f>
        <v>0</v>
      </c>
      <c r="H60" s="141"/>
      <c r="I60" s="163">
        <f aca="true" t="shared" si="4" ref="I60:I67">G60*(1+H60)</f>
        <v>0</v>
      </c>
    </row>
    <row r="61" spans="1:9" s="1" customFormat="1" ht="18" customHeight="1">
      <c r="A61" s="10" t="s">
        <v>121</v>
      </c>
      <c r="B61" s="35" t="s">
        <v>49</v>
      </c>
      <c r="C61" s="30" t="s">
        <v>13</v>
      </c>
      <c r="D61" s="18">
        <v>875</v>
      </c>
      <c r="E61" s="138"/>
      <c r="F61" s="139"/>
      <c r="G61" s="22">
        <f t="shared" si="3"/>
        <v>0</v>
      </c>
      <c r="H61" s="141"/>
      <c r="I61" s="163">
        <f t="shared" si="4"/>
        <v>0</v>
      </c>
    </row>
    <row r="62" spans="1:9" s="1" customFormat="1" ht="18" customHeight="1">
      <c r="A62" s="10" t="s">
        <v>122</v>
      </c>
      <c r="B62" s="35" t="s">
        <v>50</v>
      </c>
      <c r="C62" s="30" t="s">
        <v>13</v>
      </c>
      <c r="D62" s="18">
        <v>875</v>
      </c>
      <c r="E62" s="138"/>
      <c r="F62" s="139"/>
      <c r="G62" s="22">
        <f t="shared" si="3"/>
        <v>0</v>
      </c>
      <c r="H62" s="141"/>
      <c r="I62" s="163">
        <f t="shared" si="4"/>
        <v>0</v>
      </c>
    </row>
    <row r="63" spans="1:9" s="1" customFormat="1" ht="18" customHeight="1">
      <c r="A63" s="10" t="s">
        <v>123</v>
      </c>
      <c r="B63" s="35" t="s">
        <v>51</v>
      </c>
      <c r="C63" s="30" t="s">
        <v>13</v>
      </c>
      <c r="D63" s="18">
        <v>875</v>
      </c>
      <c r="E63" s="138"/>
      <c r="F63" s="139"/>
      <c r="G63" s="22">
        <f t="shared" si="3"/>
        <v>0</v>
      </c>
      <c r="H63" s="141"/>
      <c r="I63" s="163">
        <f t="shared" si="4"/>
        <v>0</v>
      </c>
    </row>
    <row r="64" spans="1:9" s="1" customFormat="1" ht="18" customHeight="1">
      <c r="A64" s="10" t="s">
        <v>124</v>
      </c>
      <c r="B64" s="35" t="s">
        <v>52</v>
      </c>
      <c r="C64" s="30" t="s">
        <v>13</v>
      </c>
      <c r="D64" s="18">
        <v>875</v>
      </c>
      <c r="E64" s="140"/>
      <c r="F64" s="139"/>
      <c r="G64" s="22">
        <f t="shared" si="3"/>
        <v>0</v>
      </c>
      <c r="H64" s="141"/>
      <c r="I64" s="163">
        <f t="shared" si="4"/>
        <v>0</v>
      </c>
    </row>
    <row r="65" spans="1:9" s="1" customFormat="1" ht="18" customHeight="1">
      <c r="A65" s="10" t="s">
        <v>125</v>
      </c>
      <c r="B65" s="35" t="s">
        <v>53</v>
      </c>
      <c r="C65" s="30" t="s">
        <v>54</v>
      </c>
      <c r="D65" s="18">
        <v>2</v>
      </c>
      <c r="E65" s="138"/>
      <c r="F65" s="139"/>
      <c r="G65" s="22">
        <f t="shared" si="3"/>
        <v>0</v>
      </c>
      <c r="H65" s="141"/>
      <c r="I65" s="163">
        <f t="shared" si="4"/>
        <v>0</v>
      </c>
    </row>
    <row r="66" spans="1:9" s="1" customFormat="1" ht="18" customHeight="1">
      <c r="A66" s="10" t="s">
        <v>126</v>
      </c>
      <c r="B66" s="35" t="s">
        <v>55</v>
      </c>
      <c r="C66" s="30" t="s">
        <v>54</v>
      </c>
      <c r="D66" s="18">
        <v>2</v>
      </c>
      <c r="E66" s="138"/>
      <c r="F66" s="139"/>
      <c r="G66" s="22">
        <f t="shared" si="3"/>
        <v>0</v>
      </c>
      <c r="H66" s="141"/>
      <c r="I66" s="163">
        <f t="shared" si="4"/>
        <v>0</v>
      </c>
    </row>
    <row r="67" spans="1:9" s="1" customFormat="1" ht="18" customHeight="1">
      <c r="A67" s="10" t="s">
        <v>127</v>
      </c>
      <c r="B67" s="35" t="s">
        <v>56</v>
      </c>
      <c r="C67" s="30" t="s">
        <v>15</v>
      </c>
      <c r="D67" s="18">
        <v>1</v>
      </c>
      <c r="E67" s="140"/>
      <c r="F67" s="139"/>
      <c r="G67" s="22">
        <f t="shared" si="3"/>
        <v>0</v>
      </c>
      <c r="H67" s="141"/>
      <c r="I67" s="163">
        <f t="shared" si="4"/>
        <v>0</v>
      </c>
    </row>
    <row r="68" spans="1:9" s="7" customFormat="1" ht="18" customHeight="1">
      <c r="A68" s="9"/>
      <c r="B68" s="31" t="s">
        <v>11</v>
      </c>
      <c r="C68" s="14"/>
      <c r="D68" s="15"/>
      <c r="E68" s="23">
        <f>SUMPRODUCT(E60:E67,D60:D67)</f>
        <v>0</v>
      </c>
      <c r="F68" s="13">
        <f>SUMPRODUCT(F60:F67,D60:D67)</f>
        <v>0</v>
      </c>
      <c r="G68" s="21">
        <f>SUM(G60:G67)</f>
        <v>0</v>
      </c>
      <c r="H68" s="116"/>
      <c r="I68" s="164">
        <f>SUM(I60:I67)</f>
        <v>0</v>
      </c>
    </row>
    <row r="69" spans="1:9" s="1" customFormat="1" ht="18" customHeight="1">
      <c r="A69" s="10"/>
      <c r="B69" s="27"/>
      <c r="C69" s="14"/>
      <c r="D69" s="15"/>
      <c r="E69" s="23"/>
      <c r="F69" s="13"/>
      <c r="G69" s="22"/>
      <c r="H69" s="117"/>
      <c r="I69" s="163"/>
    </row>
    <row r="70" spans="1:9" s="62" customFormat="1" ht="18" customHeight="1">
      <c r="A70" s="9" t="s">
        <v>128</v>
      </c>
      <c r="B70" s="40" t="s">
        <v>57</v>
      </c>
      <c r="C70" s="42"/>
      <c r="D70" s="43" t="s">
        <v>46</v>
      </c>
      <c r="E70" s="44"/>
      <c r="F70" s="44"/>
      <c r="G70" s="21"/>
      <c r="H70" s="116"/>
      <c r="I70" s="164"/>
    </row>
    <row r="71" spans="1:9" s="1" customFormat="1" ht="18" customHeight="1">
      <c r="A71" s="10" t="s">
        <v>129</v>
      </c>
      <c r="B71" s="46" t="s">
        <v>58</v>
      </c>
      <c r="C71" s="41" t="s">
        <v>13</v>
      </c>
      <c r="D71" s="38">
        <v>910</v>
      </c>
      <c r="E71" s="136"/>
      <c r="F71" s="136"/>
      <c r="G71" s="22">
        <f>(E71+F71)*D71</f>
        <v>0</v>
      </c>
      <c r="H71" s="141"/>
      <c r="I71" s="163">
        <f>G71*(1+H71)</f>
        <v>0</v>
      </c>
    </row>
    <row r="72" spans="1:9" s="1" customFormat="1" ht="18" customHeight="1">
      <c r="A72" s="10" t="s">
        <v>130</v>
      </c>
      <c r="B72" s="46" t="s">
        <v>59</v>
      </c>
      <c r="C72" s="41" t="s">
        <v>13</v>
      </c>
      <c r="D72" s="38">
        <v>1510</v>
      </c>
      <c r="E72" s="136"/>
      <c r="F72" s="136"/>
      <c r="G72" s="22">
        <f>(E72+F72)*D72</f>
        <v>0</v>
      </c>
      <c r="H72" s="141"/>
      <c r="I72" s="163">
        <f>G72*(1+H72)</f>
        <v>0</v>
      </c>
    </row>
    <row r="73" spans="1:9" s="1" customFormat="1" ht="18" customHeight="1">
      <c r="A73" s="10" t="s">
        <v>131</v>
      </c>
      <c r="B73" s="46" t="s">
        <v>60</v>
      </c>
      <c r="C73" s="41" t="s">
        <v>13</v>
      </c>
      <c r="D73" s="38">
        <v>910</v>
      </c>
      <c r="E73" s="39">
        <v>0</v>
      </c>
      <c r="F73" s="136"/>
      <c r="G73" s="22">
        <f>(E73+F73)*D73</f>
        <v>0</v>
      </c>
      <c r="H73" s="141"/>
      <c r="I73" s="163">
        <f>G73*(1+H73)</f>
        <v>0</v>
      </c>
    </row>
    <row r="74" spans="1:9" s="7" customFormat="1" ht="18" customHeight="1">
      <c r="A74" s="9"/>
      <c r="B74" s="40" t="s">
        <v>11</v>
      </c>
      <c r="C74" s="42"/>
      <c r="D74" s="43" t="s">
        <v>46</v>
      </c>
      <c r="E74" s="23">
        <f>SUMPRODUCT(E71:E73,D71:D73)</f>
        <v>0</v>
      </c>
      <c r="F74" s="13">
        <f>SUMPRODUCT(F71:F73,D71:D73)</f>
        <v>0</v>
      </c>
      <c r="G74" s="21">
        <f>SUM(G71:G73)</f>
        <v>0</v>
      </c>
      <c r="H74" s="116"/>
      <c r="I74" s="164">
        <f>SUM(I71:I73)</f>
        <v>0</v>
      </c>
    </row>
    <row r="75" spans="1:9" s="62" customFormat="1" ht="18" customHeight="1">
      <c r="A75" s="9"/>
      <c r="B75" s="40"/>
      <c r="C75" s="42"/>
      <c r="D75" s="43"/>
      <c r="E75" s="44"/>
      <c r="F75" s="44"/>
      <c r="G75" s="21"/>
      <c r="H75" s="116"/>
      <c r="I75" s="164"/>
    </row>
    <row r="76" spans="1:9" s="63" customFormat="1" ht="18" customHeight="1">
      <c r="A76" s="9" t="s">
        <v>132</v>
      </c>
      <c r="B76" s="48" t="s">
        <v>81</v>
      </c>
      <c r="C76" s="41"/>
      <c r="D76" s="38"/>
      <c r="E76" s="44"/>
      <c r="F76" s="44"/>
      <c r="G76" s="44"/>
      <c r="H76" s="119"/>
      <c r="I76" s="165"/>
    </row>
    <row r="77" spans="1:9" s="1" customFormat="1" ht="18" customHeight="1">
      <c r="A77" s="10" t="s">
        <v>133</v>
      </c>
      <c r="B77" s="49" t="s">
        <v>72</v>
      </c>
      <c r="C77" s="32" t="s">
        <v>13</v>
      </c>
      <c r="D77" s="33">
        <v>1000</v>
      </c>
      <c r="E77" s="136"/>
      <c r="F77" s="136"/>
      <c r="G77" s="22">
        <f>(E77+F77)*D77</f>
        <v>0</v>
      </c>
      <c r="H77" s="143"/>
      <c r="I77" s="163">
        <f>G77*(1+H77)</f>
        <v>0</v>
      </c>
    </row>
    <row r="78" spans="1:9" s="63" customFormat="1" ht="18" customHeight="1">
      <c r="A78" s="10"/>
      <c r="B78" s="48" t="s">
        <v>11</v>
      </c>
      <c r="C78" s="41"/>
      <c r="D78" s="38"/>
      <c r="E78" s="44">
        <f>E77*D77</f>
        <v>0</v>
      </c>
      <c r="F78" s="44">
        <f>F77*D77</f>
        <v>0</v>
      </c>
      <c r="G78" s="44">
        <f>SUM(G77:G77)</f>
        <v>0</v>
      </c>
      <c r="H78" s="119"/>
      <c r="I78" s="165">
        <f>SUM(I77:I77)</f>
        <v>0</v>
      </c>
    </row>
    <row r="79" spans="1:9" s="1" customFormat="1" ht="18" customHeight="1" thickBot="1">
      <c r="A79" s="66"/>
      <c r="B79" s="67"/>
      <c r="C79" s="68"/>
      <c r="D79" s="70"/>
      <c r="E79" s="25"/>
      <c r="F79" s="25"/>
      <c r="G79" s="25"/>
      <c r="H79" s="118"/>
      <c r="I79" s="166"/>
    </row>
    <row r="80" spans="1:9" s="7" customFormat="1" ht="18" customHeight="1" thickBot="1" thickTop="1">
      <c r="A80" s="109"/>
      <c r="B80" s="110" t="s">
        <v>134</v>
      </c>
      <c r="C80" s="109"/>
      <c r="D80" s="111"/>
      <c r="E80" s="112">
        <f>E78+E74+E68+E57+E50+E46+E42+E33+E18+E11</f>
        <v>0</v>
      </c>
      <c r="F80" s="112">
        <f>F78+F74+F68+F57+F50+F46+F42+F33+F18+F11</f>
        <v>0</v>
      </c>
      <c r="G80" s="112">
        <f>G78+G74+G68+G57+G50+G46+G42+G33+G18+G11</f>
        <v>0</v>
      </c>
      <c r="H80" s="120"/>
      <c r="I80" s="112">
        <f>I78+I74+I68+I57+I50+I46+I42+I33+I18+I11</f>
        <v>0</v>
      </c>
    </row>
    <row r="81" spans="1:9" s="62" customFormat="1" ht="18" customHeight="1" thickTop="1">
      <c r="A81" s="56"/>
      <c r="B81" s="57"/>
      <c r="C81" s="56"/>
      <c r="D81" s="55"/>
      <c r="E81" s="54"/>
      <c r="F81" s="54"/>
      <c r="G81" s="54"/>
      <c r="H81" s="121"/>
      <c r="I81" s="54"/>
    </row>
    <row r="82" spans="1:9" s="7" customFormat="1" ht="18" customHeight="1">
      <c r="A82" s="148"/>
      <c r="B82" s="149"/>
      <c r="C82" s="148"/>
      <c r="D82" s="150"/>
      <c r="E82" s="151"/>
      <c r="F82" s="151"/>
      <c r="G82" s="151"/>
      <c r="H82" s="152"/>
      <c r="I82" s="151"/>
    </row>
    <row r="83" spans="1:9" s="1" customFormat="1" ht="18" customHeight="1">
      <c r="A83" s="148"/>
      <c r="B83" s="149"/>
      <c r="C83" s="148"/>
      <c r="D83" s="150"/>
      <c r="E83" s="153"/>
      <c r="F83" s="153"/>
      <c r="G83" s="153"/>
      <c r="H83" s="153"/>
      <c r="I83" s="153"/>
    </row>
    <row r="84" spans="1:9" s="1" customFormat="1" ht="18" customHeight="1">
      <c r="A84" s="148"/>
      <c r="B84" s="178" t="s">
        <v>137</v>
      </c>
      <c r="C84" s="148"/>
      <c r="D84" s="150"/>
      <c r="E84" s="151"/>
      <c r="F84" s="151"/>
      <c r="G84" s="151"/>
      <c r="H84" s="152"/>
      <c r="I84" s="151"/>
    </row>
    <row r="85" spans="1:9" s="1" customFormat="1" ht="18" customHeight="1">
      <c r="A85" s="148"/>
      <c r="B85" s="154"/>
      <c r="C85" s="148"/>
      <c r="D85" s="150"/>
      <c r="E85" s="155"/>
      <c r="F85" s="155"/>
      <c r="G85" s="155"/>
      <c r="H85" s="156"/>
      <c r="I85" s="155"/>
    </row>
    <row r="86" spans="1:9" s="1" customFormat="1" ht="18" customHeight="1">
      <c r="A86" s="148"/>
      <c r="B86" s="154"/>
      <c r="C86" s="148"/>
      <c r="D86" s="150"/>
      <c r="E86" s="157"/>
      <c r="F86" s="157"/>
      <c r="G86" s="157"/>
      <c r="H86" s="158"/>
      <c r="I86" s="151"/>
    </row>
    <row r="87" spans="1:9" s="7" customFormat="1" ht="18" customHeight="1">
      <c r="A87" s="51"/>
      <c r="B87" s="50"/>
      <c r="C87" s="51"/>
      <c r="D87" s="52"/>
      <c r="E87" s="105"/>
      <c r="F87" s="105"/>
      <c r="G87" s="105"/>
      <c r="H87" s="124"/>
      <c r="I87" s="53"/>
    </row>
    <row r="88" spans="1:9" s="1" customFormat="1" ht="18" customHeight="1">
      <c r="A88" s="51"/>
      <c r="B88" s="50"/>
      <c r="C88" s="51"/>
      <c r="D88" s="52"/>
      <c r="E88" s="105"/>
      <c r="F88" s="105"/>
      <c r="G88" s="105"/>
      <c r="H88" s="124"/>
      <c r="I88" s="53"/>
    </row>
    <row r="89" spans="1:9" s="7" customFormat="1" ht="18" customHeight="1">
      <c r="A89" s="51"/>
      <c r="B89" s="72"/>
      <c r="C89" s="51"/>
      <c r="D89" s="52"/>
      <c r="E89" s="53"/>
      <c r="F89" s="53"/>
      <c r="G89" s="53"/>
      <c r="H89" s="122"/>
      <c r="I89" s="53"/>
    </row>
    <row r="90" spans="1:9" s="1" customFormat="1" ht="18" customHeight="1">
      <c r="A90" s="51"/>
      <c r="B90" s="72"/>
      <c r="C90" s="51"/>
      <c r="D90" s="52"/>
      <c r="H90" s="123"/>
      <c r="I90" s="53"/>
    </row>
    <row r="91" spans="1:9" s="1" customFormat="1" ht="18" customHeight="1">
      <c r="A91" s="51"/>
      <c r="B91" s="50"/>
      <c r="C91" s="51"/>
      <c r="D91" s="52"/>
      <c r="E91" s="53"/>
      <c r="F91" s="53"/>
      <c r="G91" s="53"/>
      <c r="H91" s="122"/>
      <c r="I91" s="53"/>
    </row>
    <row r="92" spans="1:9" s="1" customFormat="1" ht="18" customHeight="1">
      <c r="A92" s="51"/>
      <c r="B92" s="50"/>
      <c r="C92" s="51"/>
      <c r="D92" s="52"/>
      <c r="E92" s="53"/>
      <c r="F92" s="53"/>
      <c r="G92" s="53"/>
      <c r="H92" s="122"/>
      <c r="I92" s="53"/>
    </row>
    <row r="93" spans="1:9" s="1" customFormat="1" ht="18" customHeight="1">
      <c r="A93" s="51"/>
      <c r="B93" s="72"/>
      <c r="C93" s="51"/>
      <c r="D93" s="52"/>
      <c r="E93" s="53"/>
      <c r="F93" s="53"/>
      <c r="G93" s="53"/>
      <c r="H93" s="122"/>
      <c r="I93" s="53"/>
    </row>
    <row r="94" spans="1:9" s="1" customFormat="1" ht="18" customHeight="1">
      <c r="A94" s="51"/>
      <c r="B94" s="72"/>
      <c r="C94" s="51"/>
      <c r="D94" s="52"/>
      <c r="E94" s="53"/>
      <c r="F94" s="53"/>
      <c r="G94" s="53"/>
      <c r="H94" s="122"/>
      <c r="I94" s="53"/>
    </row>
    <row r="95" spans="1:9" s="1" customFormat="1" ht="18" customHeight="1">
      <c r="A95" s="8"/>
      <c r="B95"/>
      <c r="C95" s="8"/>
      <c r="D95" s="60"/>
      <c r="E95" s="26"/>
      <c r="F95" s="26"/>
      <c r="G95" s="26"/>
      <c r="H95" s="125"/>
      <c r="I95" s="26"/>
    </row>
    <row r="96" spans="1:9" s="1" customFormat="1" ht="18" customHeight="1">
      <c r="A96" s="8"/>
      <c r="B96"/>
      <c r="C96" s="8"/>
      <c r="D96" s="60"/>
      <c r="E96" s="26"/>
      <c r="F96" s="26"/>
      <c r="G96" s="26"/>
      <c r="H96" s="125"/>
      <c r="I96" s="26"/>
    </row>
    <row r="97" spans="1:9" s="1" customFormat="1" ht="18" customHeight="1">
      <c r="A97" s="8"/>
      <c r="B97"/>
      <c r="C97" s="8"/>
      <c r="D97" s="60"/>
      <c r="E97" s="26"/>
      <c r="F97" s="26"/>
      <c r="G97" s="26"/>
      <c r="H97" s="125"/>
      <c r="I97" s="26"/>
    </row>
    <row r="98" spans="1:9" s="1" customFormat="1" ht="18" customHeight="1">
      <c r="A98" s="8"/>
      <c r="B98"/>
      <c r="C98" s="8"/>
      <c r="D98" s="60"/>
      <c r="E98" s="26"/>
      <c r="F98" s="26"/>
      <c r="G98" s="26"/>
      <c r="H98" s="125"/>
      <c r="I98" s="26"/>
    </row>
    <row r="99" spans="1:9" s="114" customFormat="1" ht="18" customHeight="1">
      <c r="A99" s="8"/>
      <c r="B99"/>
      <c r="C99" s="8"/>
      <c r="D99" s="60"/>
      <c r="E99" s="26"/>
      <c r="F99" s="26"/>
      <c r="G99" s="26"/>
      <c r="H99" s="125"/>
      <c r="I99" s="26"/>
    </row>
    <row r="100" spans="1:9" s="1" customFormat="1" ht="18" customHeight="1">
      <c r="A100" s="8"/>
      <c r="B100"/>
      <c r="C100" s="8"/>
      <c r="D100" s="60"/>
      <c r="E100" s="26"/>
      <c r="F100" s="26"/>
      <c r="G100" s="26"/>
      <c r="H100" s="125"/>
      <c r="I100" s="26"/>
    </row>
    <row r="101" spans="1:9" s="1" customFormat="1" ht="18" customHeight="1">
      <c r="A101" s="8"/>
      <c r="B101"/>
      <c r="C101" s="8"/>
      <c r="D101" s="60"/>
      <c r="E101" s="26"/>
      <c r="F101" s="26"/>
      <c r="G101" s="26"/>
      <c r="H101" s="125"/>
      <c r="I101" s="26"/>
    </row>
    <row r="102" spans="1:9" s="7" customFormat="1" ht="18" customHeight="1">
      <c r="A102" s="8"/>
      <c r="B102"/>
      <c r="C102" s="8"/>
      <c r="D102" s="60"/>
      <c r="E102" s="26"/>
      <c r="F102" s="26"/>
      <c r="G102" s="26"/>
      <c r="H102" s="125"/>
      <c r="I102" s="26"/>
    </row>
    <row r="103" spans="1:9" s="1" customFormat="1" ht="18" customHeight="1">
      <c r="A103" s="8"/>
      <c r="B103"/>
      <c r="C103" s="8"/>
      <c r="D103" s="60"/>
      <c r="E103" s="26"/>
      <c r="F103" s="26"/>
      <c r="G103" s="26"/>
      <c r="H103" s="125"/>
      <c r="I103" s="26"/>
    </row>
    <row r="104" spans="1:9" s="7" customFormat="1" ht="18" customHeight="1">
      <c r="A104" s="8"/>
      <c r="B104"/>
      <c r="C104" s="8"/>
      <c r="D104" s="60"/>
      <c r="E104" s="26"/>
      <c r="F104" s="26"/>
      <c r="G104" s="26"/>
      <c r="H104" s="125"/>
      <c r="I104" s="26"/>
    </row>
    <row r="105" spans="1:9" s="1" customFormat="1" ht="18" customHeight="1">
      <c r="A105" s="8"/>
      <c r="B105"/>
      <c r="C105" s="8"/>
      <c r="D105" s="60"/>
      <c r="E105" s="26"/>
      <c r="F105" s="26"/>
      <c r="G105" s="26"/>
      <c r="H105" s="125"/>
      <c r="I105" s="26"/>
    </row>
    <row r="106" spans="1:9" s="7" customFormat="1" ht="18" customHeight="1">
      <c r="A106" s="8"/>
      <c r="B106"/>
      <c r="C106" s="8"/>
      <c r="D106" s="60"/>
      <c r="E106" s="26"/>
      <c r="F106" s="26"/>
      <c r="G106" s="26"/>
      <c r="H106" s="125"/>
      <c r="I106" s="26"/>
    </row>
    <row r="107" spans="1:9" s="62" customFormat="1" ht="18" customHeight="1">
      <c r="A107" s="8"/>
      <c r="B107"/>
      <c r="C107" s="8"/>
      <c r="D107" s="60"/>
      <c r="E107" s="26"/>
      <c r="F107" s="26"/>
      <c r="G107" s="26"/>
      <c r="H107" s="125"/>
      <c r="I107" s="26"/>
    </row>
    <row r="108" spans="1:9" s="62" customFormat="1" ht="18" customHeight="1">
      <c r="A108" s="8"/>
      <c r="B108"/>
      <c r="C108" s="8"/>
      <c r="D108" s="60"/>
      <c r="E108" s="26"/>
      <c r="F108" s="26"/>
      <c r="G108" s="26"/>
      <c r="H108" s="125"/>
      <c r="I108" s="26"/>
    </row>
    <row r="109" spans="1:9" s="62" customFormat="1" ht="18" customHeight="1">
      <c r="A109" s="8"/>
      <c r="B109"/>
      <c r="C109" s="8"/>
      <c r="D109" s="60"/>
      <c r="E109" s="26"/>
      <c r="F109" s="26"/>
      <c r="G109" s="26"/>
      <c r="H109" s="125"/>
      <c r="I109" s="26"/>
    </row>
    <row r="110" spans="1:9" s="62" customFormat="1" ht="18" customHeight="1">
      <c r="A110" s="8"/>
      <c r="B110"/>
      <c r="C110" s="8"/>
      <c r="D110" s="60"/>
      <c r="E110" s="26"/>
      <c r="F110" s="26"/>
      <c r="G110" s="26"/>
      <c r="H110" s="125"/>
      <c r="I110" s="26"/>
    </row>
    <row r="111" spans="1:9" s="62" customFormat="1" ht="18" customHeight="1">
      <c r="A111" s="8"/>
      <c r="B111"/>
      <c r="C111" s="8"/>
      <c r="D111" s="60"/>
      <c r="E111" s="26"/>
      <c r="F111" s="26"/>
      <c r="G111" s="26"/>
      <c r="H111" s="125"/>
      <c r="I111" s="26"/>
    </row>
    <row r="112" spans="1:9" s="62" customFormat="1" ht="18" customHeight="1">
      <c r="A112" s="8"/>
      <c r="B112"/>
      <c r="C112" s="8"/>
      <c r="D112" s="60"/>
      <c r="E112" s="26"/>
      <c r="F112" s="26"/>
      <c r="G112" s="26"/>
      <c r="H112" s="125"/>
      <c r="I112" s="26"/>
    </row>
    <row r="113" spans="1:9" s="62" customFormat="1" ht="18" customHeight="1">
      <c r="A113" s="8"/>
      <c r="B113"/>
      <c r="C113" s="8"/>
      <c r="D113" s="60"/>
      <c r="E113" s="26"/>
      <c r="F113" s="26"/>
      <c r="G113" s="26"/>
      <c r="H113" s="125"/>
      <c r="I113" s="26"/>
    </row>
    <row r="114" spans="1:9" s="62" customFormat="1" ht="18" customHeight="1">
      <c r="A114" s="8"/>
      <c r="B114"/>
      <c r="C114" s="8"/>
      <c r="D114" s="60"/>
      <c r="E114" s="26"/>
      <c r="F114" s="26"/>
      <c r="G114" s="26"/>
      <c r="H114" s="125"/>
      <c r="I114" s="26"/>
    </row>
    <row r="115" spans="1:9" s="62" customFormat="1" ht="18" customHeight="1">
      <c r="A115" s="8"/>
      <c r="B115"/>
      <c r="C115" s="8"/>
      <c r="D115" s="60"/>
      <c r="E115" s="26"/>
      <c r="F115" s="26"/>
      <c r="G115" s="26"/>
      <c r="H115" s="125"/>
      <c r="I115" s="26"/>
    </row>
    <row r="116" spans="1:9" s="62" customFormat="1" ht="18" customHeight="1">
      <c r="A116" s="8"/>
      <c r="B116"/>
      <c r="C116" s="8"/>
      <c r="D116" s="60"/>
      <c r="E116" s="26"/>
      <c r="F116" s="26"/>
      <c r="G116" s="26"/>
      <c r="H116" s="125"/>
      <c r="I116" s="26"/>
    </row>
    <row r="117" spans="1:9" s="62" customFormat="1" ht="18" customHeight="1">
      <c r="A117" s="8"/>
      <c r="B117"/>
      <c r="C117" s="8"/>
      <c r="D117" s="60"/>
      <c r="E117" s="26"/>
      <c r="F117" s="26"/>
      <c r="G117" s="26"/>
      <c r="H117" s="125"/>
      <c r="I117" s="26"/>
    </row>
    <row r="118" spans="1:9" s="62" customFormat="1" ht="18" customHeight="1">
      <c r="A118" s="8"/>
      <c r="B118"/>
      <c r="C118" s="8"/>
      <c r="D118" s="60"/>
      <c r="E118" s="26"/>
      <c r="F118" s="26"/>
      <c r="G118" s="26"/>
      <c r="H118" s="125"/>
      <c r="I118" s="26"/>
    </row>
    <row r="119" spans="1:9" s="62" customFormat="1" ht="18" customHeight="1">
      <c r="A119" s="8"/>
      <c r="B119"/>
      <c r="C119" s="8"/>
      <c r="D119" s="60"/>
      <c r="E119" s="26"/>
      <c r="F119" s="26"/>
      <c r="G119" s="26"/>
      <c r="H119" s="125"/>
      <c r="I119" s="26"/>
    </row>
    <row r="120" spans="1:9" s="62" customFormat="1" ht="18" customHeight="1">
      <c r="A120" s="8"/>
      <c r="B120"/>
      <c r="C120" s="8"/>
      <c r="D120" s="60"/>
      <c r="E120" s="26"/>
      <c r="F120" s="26"/>
      <c r="G120" s="26"/>
      <c r="H120" s="125"/>
      <c r="I120" s="26"/>
    </row>
    <row r="121" spans="1:9" s="62" customFormat="1" ht="18" customHeight="1">
      <c r="A121" s="8"/>
      <c r="B121"/>
      <c r="C121" s="8"/>
      <c r="D121" s="60"/>
      <c r="E121" s="26"/>
      <c r="F121" s="26"/>
      <c r="G121" s="26"/>
      <c r="H121" s="125"/>
      <c r="I121" s="26"/>
    </row>
    <row r="122" spans="1:9" s="62" customFormat="1" ht="18" customHeight="1">
      <c r="A122" s="8"/>
      <c r="B122"/>
      <c r="C122" s="8"/>
      <c r="D122" s="60"/>
      <c r="E122" s="26"/>
      <c r="F122" s="26"/>
      <c r="G122" s="26"/>
      <c r="H122" s="125"/>
      <c r="I122" s="26"/>
    </row>
    <row r="123" spans="1:9" s="62" customFormat="1" ht="18" customHeight="1">
      <c r="A123" s="8"/>
      <c r="B123"/>
      <c r="C123" s="8"/>
      <c r="D123" s="60"/>
      <c r="E123" s="26"/>
      <c r="F123" s="26"/>
      <c r="G123" s="26"/>
      <c r="H123" s="125"/>
      <c r="I123" s="26"/>
    </row>
    <row r="124" spans="1:9" s="62" customFormat="1" ht="18" customHeight="1">
      <c r="A124" s="8"/>
      <c r="B124"/>
      <c r="C124" s="8"/>
      <c r="D124" s="60"/>
      <c r="E124" s="26"/>
      <c r="F124" s="26"/>
      <c r="G124" s="26"/>
      <c r="H124" s="125"/>
      <c r="I124" s="26"/>
    </row>
    <row r="125" spans="1:9" s="62" customFormat="1" ht="18" customHeight="1">
      <c r="A125" s="8"/>
      <c r="B125"/>
      <c r="C125" s="8"/>
      <c r="D125" s="60"/>
      <c r="E125" s="26"/>
      <c r="F125" s="26"/>
      <c r="G125" s="26"/>
      <c r="H125" s="125"/>
      <c r="I125" s="26"/>
    </row>
    <row r="126" spans="1:9" s="62" customFormat="1" ht="18" customHeight="1">
      <c r="A126" s="8"/>
      <c r="B126"/>
      <c r="C126" s="8"/>
      <c r="D126" s="60"/>
      <c r="E126" s="26"/>
      <c r="F126" s="26"/>
      <c r="G126" s="26"/>
      <c r="H126" s="125"/>
      <c r="I126" s="26"/>
    </row>
    <row r="127" spans="1:9" s="114" customFormat="1" ht="18" customHeight="1">
      <c r="A127" s="8"/>
      <c r="B127"/>
      <c r="C127" s="8"/>
      <c r="D127" s="60"/>
      <c r="E127" s="26"/>
      <c r="F127" s="26"/>
      <c r="G127" s="26"/>
      <c r="H127" s="125"/>
      <c r="I127" s="26"/>
    </row>
    <row r="128" spans="1:9" s="62" customFormat="1" ht="18" customHeight="1">
      <c r="A128" s="8"/>
      <c r="B128"/>
      <c r="C128" s="8"/>
      <c r="D128" s="60"/>
      <c r="E128" s="26"/>
      <c r="F128" s="26"/>
      <c r="G128" s="26"/>
      <c r="H128" s="125"/>
      <c r="I128" s="26"/>
    </row>
    <row r="129" spans="1:9" s="62" customFormat="1" ht="18" customHeight="1">
      <c r="A129" s="8"/>
      <c r="B129"/>
      <c r="C129" s="8"/>
      <c r="D129" s="60"/>
      <c r="E129" s="26"/>
      <c r="F129" s="26"/>
      <c r="G129" s="26"/>
      <c r="H129" s="125"/>
      <c r="I129" s="26"/>
    </row>
    <row r="130" spans="1:9" s="62" customFormat="1" ht="18" customHeight="1">
      <c r="A130" s="8"/>
      <c r="B130"/>
      <c r="C130" s="8"/>
      <c r="D130" s="60"/>
      <c r="E130" s="26"/>
      <c r="F130" s="26"/>
      <c r="G130" s="26"/>
      <c r="H130" s="125"/>
      <c r="I130" s="26"/>
    </row>
    <row r="131" spans="1:9" s="62" customFormat="1" ht="18" customHeight="1">
      <c r="A131" s="8"/>
      <c r="B131"/>
      <c r="C131" s="8"/>
      <c r="D131" s="60"/>
      <c r="E131" s="26"/>
      <c r="F131" s="26"/>
      <c r="G131" s="26"/>
      <c r="H131" s="125"/>
      <c r="I131" s="26"/>
    </row>
    <row r="132" spans="1:9" s="62" customFormat="1" ht="18" customHeight="1">
      <c r="A132" s="8"/>
      <c r="B132"/>
      <c r="C132" s="8"/>
      <c r="D132" s="60"/>
      <c r="E132" s="26"/>
      <c r="F132" s="26"/>
      <c r="G132" s="26"/>
      <c r="H132" s="125"/>
      <c r="I132" s="26"/>
    </row>
    <row r="133" spans="1:9" s="62" customFormat="1" ht="18" customHeight="1">
      <c r="A133" s="8"/>
      <c r="B133"/>
      <c r="C133" s="8"/>
      <c r="D133" s="60"/>
      <c r="E133" s="26"/>
      <c r="F133" s="26"/>
      <c r="G133" s="26"/>
      <c r="H133" s="125"/>
      <c r="I133" s="26"/>
    </row>
    <row r="134" spans="1:9" s="62" customFormat="1" ht="18" customHeight="1">
      <c r="A134" s="8"/>
      <c r="B134"/>
      <c r="C134" s="8"/>
      <c r="D134" s="60"/>
      <c r="E134" s="26"/>
      <c r="F134" s="26"/>
      <c r="G134" s="26"/>
      <c r="H134" s="125"/>
      <c r="I134" s="26"/>
    </row>
    <row r="135" spans="1:9" s="62" customFormat="1" ht="18" customHeight="1">
      <c r="A135" s="8"/>
      <c r="B135"/>
      <c r="C135" s="8"/>
      <c r="D135" s="60"/>
      <c r="E135" s="26"/>
      <c r="F135" s="26"/>
      <c r="G135" s="26"/>
      <c r="H135" s="125"/>
      <c r="I135" s="26"/>
    </row>
    <row r="136" spans="1:9" s="7" customFormat="1" ht="18" customHeight="1">
      <c r="A136" s="8"/>
      <c r="B136"/>
      <c r="C136" s="8"/>
      <c r="D136" s="60"/>
      <c r="E136" s="26"/>
      <c r="F136" s="26"/>
      <c r="G136" s="26"/>
      <c r="H136" s="125"/>
      <c r="I136" s="26"/>
    </row>
    <row r="137" spans="1:9" s="7" customFormat="1" ht="18" customHeight="1">
      <c r="A137" s="8"/>
      <c r="B137"/>
      <c r="C137" s="8"/>
      <c r="D137" s="60"/>
      <c r="E137" s="26"/>
      <c r="F137" s="26"/>
      <c r="G137" s="26"/>
      <c r="H137" s="125"/>
      <c r="I137" s="26"/>
    </row>
    <row r="138" spans="1:9" s="7" customFormat="1" ht="18" customHeight="1">
      <c r="A138" s="8"/>
      <c r="B138"/>
      <c r="C138" s="8"/>
      <c r="D138" s="60"/>
      <c r="E138" s="26"/>
      <c r="F138" s="26"/>
      <c r="G138" s="26"/>
      <c r="H138" s="125"/>
      <c r="I138" s="26"/>
    </row>
    <row r="139" spans="1:9" s="7" customFormat="1" ht="18" customHeight="1">
      <c r="A139" s="8"/>
      <c r="B139"/>
      <c r="C139" s="8"/>
      <c r="D139" s="60"/>
      <c r="E139" s="26"/>
      <c r="F139" s="26"/>
      <c r="G139" s="26"/>
      <c r="H139" s="125"/>
      <c r="I139" s="26"/>
    </row>
    <row r="140" spans="1:9" s="7" customFormat="1" ht="18" customHeight="1">
      <c r="A140" s="8"/>
      <c r="B140"/>
      <c r="C140" s="8"/>
      <c r="D140" s="60"/>
      <c r="E140" s="26"/>
      <c r="F140" s="26"/>
      <c r="G140" s="26"/>
      <c r="H140" s="125"/>
      <c r="I140" s="26"/>
    </row>
    <row r="141" spans="1:9" s="7" customFormat="1" ht="18" customHeight="1">
      <c r="A141" s="8"/>
      <c r="B141"/>
      <c r="C141" s="8"/>
      <c r="D141" s="60"/>
      <c r="E141" s="26"/>
      <c r="F141" s="26"/>
      <c r="G141" s="26"/>
      <c r="H141" s="125"/>
      <c r="I141" s="26"/>
    </row>
    <row r="142" spans="1:9" s="7" customFormat="1" ht="18" customHeight="1">
      <c r="A142" s="8"/>
      <c r="B142"/>
      <c r="C142" s="8"/>
      <c r="D142" s="60"/>
      <c r="E142" s="26"/>
      <c r="F142" s="26"/>
      <c r="G142" s="26"/>
      <c r="H142" s="125"/>
      <c r="I142" s="26"/>
    </row>
    <row r="143" spans="1:9" s="7" customFormat="1" ht="18" customHeight="1">
      <c r="A143" s="8"/>
      <c r="B143"/>
      <c r="C143" s="8"/>
      <c r="D143" s="60"/>
      <c r="E143" s="26"/>
      <c r="F143" s="26"/>
      <c r="G143" s="26"/>
      <c r="H143" s="125"/>
      <c r="I143" s="26"/>
    </row>
    <row r="144" spans="1:9" s="7" customFormat="1" ht="18" customHeight="1">
      <c r="A144" s="8"/>
      <c r="B144"/>
      <c r="C144" s="8"/>
      <c r="D144" s="60"/>
      <c r="E144" s="26"/>
      <c r="F144" s="26"/>
      <c r="G144" s="26"/>
      <c r="H144" s="125"/>
      <c r="I144" s="26"/>
    </row>
    <row r="145" spans="1:9" s="7" customFormat="1" ht="18" customHeight="1">
      <c r="A145" s="8"/>
      <c r="B145"/>
      <c r="C145" s="8"/>
      <c r="D145" s="60"/>
      <c r="E145" s="26"/>
      <c r="F145" s="26"/>
      <c r="G145" s="26"/>
      <c r="H145" s="125"/>
      <c r="I145" s="26"/>
    </row>
    <row r="146" spans="1:9" s="7" customFormat="1" ht="18" customHeight="1">
      <c r="A146" s="8"/>
      <c r="B146"/>
      <c r="C146" s="8"/>
      <c r="D146" s="60"/>
      <c r="E146" s="26"/>
      <c r="F146" s="26"/>
      <c r="G146" s="26"/>
      <c r="H146" s="125"/>
      <c r="I146" s="26"/>
    </row>
    <row r="147" spans="1:9" s="7" customFormat="1" ht="18" customHeight="1">
      <c r="A147" s="8"/>
      <c r="B147"/>
      <c r="C147" s="8"/>
      <c r="D147" s="60"/>
      <c r="E147" s="26"/>
      <c r="F147" s="26"/>
      <c r="G147" s="26"/>
      <c r="H147" s="125"/>
      <c r="I147" s="26"/>
    </row>
    <row r="148" spans="1:9" s="7" customFormat="1" ht="18" customHeight="1">
      <c r="A148" s="8"/>
      <c r="B148"/>
      <c r="C148" s="8"/>
      <c r="D148" s="60"/>
      <c r="E148" s="26"/>
      <c r="F148" s="26"/>
      <c r="G148" s="26"/>
      <c r="H148" s="125"/>
      <c r="I148" s="26"/>
    </row>
    <row r="149" spans="1:9" s="7" customFormat="1" ht="18" customHeight="1">
      <c r="A149" s="8"/>
      <c r="B149"/>
      <c r="C149" s="8"/>
      <c r="D149" s="60"/>
      <c r="E149" s="26"/>
      <c r="F149" s="26"/>
      <c r="G149" s="26"/>
      <c r="H149" s="125"/>
      <c r="I149" s="26"/>
    </row>
    <row r="150" spans="1:9" s="7" customFormat="1" ht="18" customHeight="1">
      <c r="A150" s="8"/>
      <c r="B150"/>
      <c r="C150" s="8"/>
      <c r="D150" s="60"/>
      <c r="E150" s="26"/>
      <c r="F150" s="26"/>
      <c r="G150" s="26"/>
      <c r="H150" s="125"/>
      <c r="I150" s="26"/>
    </row>
    <row r="151" spans="1:9" s="7" customFormat="1" ht="18" customHeight="1">
      <c r="A151" s="8"/>
      <c r="B151"/>
      <c r="C151" s="8"/>
      <c r="D151" s="60"/>
      <c r="E151" s="26"/>
      <c r="F151" s="26"/>
      <c r="G151" s="26"/>
      <c r="H151" s="125"/>
      <c r="I151" s="26"/>
    </row>
    <row r="152" spans="1:9" s="7" customFormat="1" ht="18" customHeight="1">
      <c r="A152" s="8"/>
      <c r="B152"/>
      <c r="C152" s="8"/>
      <c r="D152" s="60"/>
      <c r="E152" s="26"/>
      <c r="F152" s="26"/>
      <c r="G152" s="26"/>
      <c r="H152" s="125"/>
      <c r="I152" s="26"/>
    </row>
    <row r="153" spans="1:9" s="7" customFormat="1" ht="18" customHeight="1">
      <c r="A153" s="8"/>
      <c r="B153"/>
      <c r="C153" s="8"/>
      <c r="D153" s="60"/>
      <c r="E153" s="26"/>
      <c r="F153" s="26"/>
      <c r="G153" s="26"/>
      <c r="H153" s="125"/>
      <c r="I153" s="26"/>
    </row>
    <row r="154" spans="1:9" s="7" customFormat="1" ht="18" customHeight="1">
      <c r="A154" s="8"/>
      <c r="B154"/>
      <c r="C154" s="8"/>
      <c r="D154" s="60"/>
      <c r="E154" s="26"/>
      <c r="F154" s="26"/>
      <c r="G154" s="26"/>
      <c r="H154" s="125"/>
      <c r="I154" s="26"/>
    </row>
    <row r="155" spans="1:9" s="7" customFormat="1" ht="18" customHeight="1">
      <c r="A155" s="8"/>
      <c r="B155"/>
      <c r="C155" s="8"/>
      <c r="D155" s="60"/>
      <c r="E155" s="26"/>
      <c r="F155" s="26"/>
      <c r="G155" s="26"/>
      <c r="H155" s="125"/>
      <c r="I155" s="26"/>
    </row>
    <row r="156" spans="1:9" s="7" customFormat="1" ht="18" customHeight="1">
      <c r="A156" s="8"/>
      <c r="B156"/>
      <c r="C156" s="8"/>
      <c r="D156" s="60"/>
      <c r="E156" s="26"/>
      <c r="F156" s="26"/>
      <c r="G156" s="26"/>
      <c r="H156" s="125"/>
      <c r="I156" s="26"/>
    </row>
    <row r="157" spans="1:9" s="7" customFormat="1" ht="18" customHeight="1">
      <c r="A157" s="8"/>
      <c r="B157"/>
      <c r="C157" s="8"/>
      <c r="D157" s="60"/>
      <c r="E157" s="26"/>
      <c r="F157" s="26"/>
      <c r="G157" s="26"/>
      <c r="H157" s="125"/>
      <c r="I157" s="26"/>
    </row>
    <row r="158" spans="1:9" s="7" customFormat="1" ht="18" customHeight="1">
      <c r="A158" s="8"/>
      <c r="B158"/>
      <c r="C158" s="8"/>
      <c r="D158" s="60"/>
      <c r="E158" s="26"/>
      <c r="F158" s="26"/>
      <c r="G158" s="26"/>
      <c r="H158" s="125"/>
      <c r="I158" s="26"/>
    </row>
    <row r="159" spans="1:9" s="7" customFormat="1" ht="18" customHeight="1">
      <c r="A159" s="8"/>
      <c r="B159"/>
      <c r="C159" s="8"/>
      <c r="D159" s="60"/>
      <c r="E159" s="26"/>
      <c r="F159" s="26"/>
      <c r="G159" s="26"/>
      <c r="H159" s="125"/>
      <c r="I159" s="26"/>
    </row>
    <row r="160" spans="1:9" s="7" customFormat="1" ht="18" customHeight="1">
      <c r="A160" s="8"/>
      <c r="B160"/>
      <c r="C160" s="8"/>
      <c r="D160" s="60"/>
      <c r="E160" s="26"/>
      <c r="F160" s="26"/>
      <c r="G160" s="26"/>
      <c r="H160" s="125"/>
      <c r="I160" s="26"/>
    </row>
    <row r="161" spans="1:9" s="7" customFormat="1" ht="18" customHeight="1">
      <c r="A161" s="8"/>
      <c r="B161"/>
      <c r="C161" s="8"/>
      <c r="D161" s="60"/>
      <c r="E161" s="26"/>
      <c r="F161" s="26"/>
      <c r="G161" s="26"/>
      <c r="H161" s="125"/>
      <c r="I161" s="26"/>
    </row>
    <row r="162" spans="1:9" s="7" customFormat="1" ht="18" customHeight="1">
      <c r="A162" s="8"/>
      <c r="B162"/>
      <c r="C162" s="8"/>
      <c r="D162" s="60"/>
      <c r="E162" s="26"/>
      <c r="F162" s="26"/>
      <c r="G162" s="26"/>
      <c r="H162" s="125"/>
      <c r="I162" s="26"/>
    </row>
    <row r="163" spans="1:9" s="7" customFormat="1" ht="18" customHeight="1">
      <c r="A163" s="8"/>
      <c r="B163"/>
      <c r="C163" s="8"/>
      <c r="D163" s="60"/>
      <c r="E163" s="26"/>
      <c r="F163" s="26"/>
      <c r="G163" s="26"/>
      <c r="H163" s="125"/>
      <c r="I163" s="26"/>
    </row>
    <row r="164" spans="1:9" s="7" customFormat="1" ht="18" customHeight="1">
      <c r="A164" s="8"/>
      <c r="B164"/>
      <c r="C164" s="8"/>
      <c r="D164" s="60"/>
      <c r="E164" s="26"/>
      <c r="F164" s="26"/>
      <c r="G164" s="26"/>
      <c r="H164" s="125"/>
      <c r="I164" s="26"/>
    </row>
    <row r="165" spans="1:9" s="7" customFormat="1" ht="18" customHeight="1">
      <c r="A165" s="8"/>
      <c r="B165"/>
      <c r="C165" s="8"/>
      <c r="D165" s="60"/>
      <c r="E165" s="26"/>
      <c r="F165" s="26"/>
      <c r="G165" s="26"/>
      <c r="H165" s="125"/>
      <c r="I165" s="26"/>
    </row>
    <row r="166" spans="1:9" s="7" customFormat="1" ht="18" customHeight="1">
      <c r="A166" s="8"/>
      <c r="B166"/>
      <c r="C166" s="8"/>
      <c r="D166" s="60"/>
      <c r="E166" s="26"/>
      <c r="F166" s="26"/>
      <c r="G166" s="26"/>
      <c r="H166" s="125"/>
      <c r="I166" s="26"/>
    </row>
    <row r="167" spans="1:9" s="7" customFormat="1" ht="18" customHeight="1">
      <c r="A167" s="8"/>
      <c r="B167"/>
      <c r="C167" s="8"/>
      <c r="D167" s="60"/>
      <c r="E167" s="26"/>
      <c r="F167" s="26"/>
      <c r="G167" s="26"/>
      <c r="H167" s="125"/>
      <c r="I167" s="26"/>
    </row>
    <row r="168" spans="1:9" s="7" customFormat="1" ht="18" customHeight="1">
      <c r="A168" s="8"/>
      <c r="B168"/>
      <c r="C168" s="8"/>
      <c r="D168" s="60"/>
      <c r="E168" s="26"/>
      <c r="F168" s="26"/>
      <c r="G168" s="26"/>
      <c r="H168" s="125"/>
      <c r="I168" s="26"/>
    </row>
    <row r="169" spans="1:9" s="7" customFormat="1" ht="18" customHeight="1">
      <c r="A169" s="8"/>
      <c r="B169"/>
      <c r="C169" s="8"/>
      <c r="D169" s="60"/>
      <c r="E169" s="26"/>
      <c r="F169" s="26"/>
      <c r="G169" s="26"/>
      <c r="H169" s="125"/>
      <c r="I169" s="26"/>
    </row>
    <row r="170" spans="1:9" s="7" customFormat="1" ht="18" customHeight="1">
      <c r="A170" s="8"/>
      <c r="B170"/>
      <c r="C170" s="8"/>
      <c r="D170" s="60"/>
      <c r="E170" s="26"/>
      <c r="F170" s="26"/>
      <c r="G170" s="26"/>
      <c r="H170" s="125"/>
      <c r="I170" s="26"/>
    </row>
    <row r="171" spans="1:9" s="7" customFormat="1" ht="18" customHeight="1">
      <c r="A171" s="8"/>
      <c r="B171"/>
      <c r="C171" s="8"/>
      <c r="D171" s="60"/>
      <c r="E171" s="26"/>
      <c r="F171" s="26"/>
      <c r="G171" s="26"/>
      <c r="H171" s="125"/>
      <c r="I171" s="26"/>
    </row>
    <row r="172" spans="1:9" s="7" customFormat="1" ht="18" customHeight="1">
      <c r="A172" s="8"/>
      <c r="B172"/>
      <c r="C172" s="8"/>
      <c r="D172" s="60"/>
      <c r="E172" s="26"/>
      <c r="F172" s="26"/>
      <c r="G172" s="26"/>
      <c r="H172" s="125"/>
      <c r="I172" s="26"/>
    </row>
    <row r="173" spans="1:9" s="7" customFormat="1" ht="18" customHeight="1">
      <c r="A173" s="8"/>
      <c r="B173"/>
      <c r="C173" s="8"/>
      <c r="D173" s="60"/>
      <c r="E173" s="26"/>
      <c r="F173" s="26"/>
      <c r="G173" s="26"/>
      <c r="H173" s="125"/>
      <c r="I173" s="26"/>
    </row>
    <row r="174" spans="1:9" s="7" customFormat="1" ht="18" customHeight="1">
      <c r="A174" s="8"/>
      <c r="B174"/>
      <c r="C174" s="8"/>
      <c r="D174" s="60"/>
      <c r="E174" s="26"/>
      <c r="F174" s="26"/>
      <c r="G174" s="26"/>
      <c r="H174" s="125"/>
      <c r="I174" s="26"/>
    </row>
    <row r="175" spans="1:9" s="7" customFormat="1" ht="18" customHeight="1">
      <c r="A175" s="8"/>
      <c r="B175"/>
      <c r="C175" s="8"/>
      <c r="D175" s="60"/>
      <c r="E175" s="26"/>
      <c r="F175" s="26"/>
      <c r="G175" s="26"/>
      <c r="H175" s="125"/>
      <c r="I175" s="26"/>
    </row>
    <row r="176" spans="1:9" s="7" customFormat="1" ht="18" customHeight="1">
      <c r="A176" s="8"/>
      <c r="B176"/>
      <c r="C176" s="8"/>
      <c r="D176" s="60"/>
      <c r="E176" s="26"/>
      <c r="F176" s="26"/>
      <c r="G176" s="26"/>
      <c r="H176" s="125"/>
      <c r="I176" s="26"/>
    </row>
    <row r="177" spans="1:9" s="7" customFormat="1" ht="18" customHeight="1">
      <c r="A177" s="8"/>
      <c r="B177"/>
      <c r="C177" s="8"/>
      <c r="D177" s="60"/>
      <c r="E177" s="26"/>
      <c r="F177" s="26"/>
      <c r="G177" s="26"/>
      <c r="H177" s="125"/>
      <c r="I177" s="26"/>
    </row>
    <row r="178" spans="1:9" s="7" customFormat="1" ht="18" customHeight="1">
      <c r="A178" s="8"/>
      <c r="B178"/>
      <c r="C178" s="8"/>
      <c r="D178" s="60"/>
      <c r="E178" s="26"/>
      <c r="F178" s="26"/>
      <c r="G178" s="26"/>
      <c r="H178" s="125"/>
      <c r="I178" s="26"/>
    </row>
    <row r="179" spans="1:9" s="7" customFormat="1" ht="18" customHeight="1">
      <c r="A179" s="8"/>
      <c r="B179"/>
      <c r="C179" s="8"/>
      <c r="D179" s="60"/>
      <c r="E179" s="26"/>
      <c r="F179" s="26"/>
      <c r="G179" s="26"/>
      <c r="H179" s="125"/>
      <c r="I179" s="26"/>
    </row>
    <row r="180" spans="1:9" s="7" customFormat="1" ht="18" customHeight="1">
      <c r="A180" s="8"/>
      <c r="B180"/>
      <c r="C180" s="8"/>
      <c r="D180" s="60"/>
      <c r="E180" s="26"/>
      <c r="F180" s="26"/>
      <c r="G180" s="26"/>
      <c r="H180" s="125"/>
      <c r="I180" s="26"/>
    </row>
    <row r="181" spans="1:9" s="7" customFormat="1" ht="18" customHeight="1">
      <c r="A181" s="8"/>
      <c r="B181"/>
      <c r="C181" s="8"/>
      <c r="D181" s="60"/>
      <c r="E181" s="26"/>
      <c r="F181" s="26"/>
      <c r="G181" s="26"/>
      <c r="H181" s="125"/>
      <c r="I181" s="26"/>
    </row>
    <row r="182" spans="1:9" s="7" customFormat="1" ht="18" customHeight="1">
      <c r="A182" s="8"/>
      <c r="B182"/>
      <c r="C182" s="8"/>
      <c r="D182" s="60"/>
      <c r="E182" s="26"/>
      <c r="F182" s="26"/>
      <c r="G182" s="26"/>
      <c r="H182" s="125"/>
      <c r="I182" s="26"/>
    </row>
    <row r="183" spans="1:9" s="7" customFormat="1" ht="18" customHeight="1">
      <c r="A183" s="8"/>
      <c r="B183"/>
      <c r="C183" s="8"/>
      <c r="D183" s="60"/>
      <c r="E183" s="26"/>
      <c r="F183" s="26"/>
      <c r="G183" s="26"/>
      <c r="H183" s="125"/>
      <c r="I183" s="26"/>
    </row>
    <row r="184" spans="1:9" s="7" customFormat="1" ht="18" customHeight="1">
      <c r="A184" s="8"/>
      <c r="B184"/>
      <c r="C184" s="8"/>
      <c r="D184" s="60"/>
      <c r="E184" s="26"/>
      <c r="F184" s="26"/>
      <c r="G184" s="26"/>
      <c r="H184" s="125"/>
      <c r="I184" s="26"/>
    </row>
    <row r="185" spans="1:9" s="7" customFormat="1" ht="18" customHeight="1">
      <c r="A185" s="8"/>
      <c r="B185"/>
      <c r="C185" s="8"/>
      <c r="D185" s="60"/>
      <c r="E185" s="26"/>
      <c r="F185" s="26"/>
      <c r="G185" s="26"/>
      <c r="H185" s="125"/>
      <c r="I185" s="26"/>
    </row>
    <row r="186" spans="1:9" s="7" customFormat="1" ht="18" customHeight="1">
      <c r="A186" s="8"/>
      <c r="B186"/>
      <c r="C186" s="8"/>
      <c r="D186" s="60"/>
      <c r="E186" s="26"/>
      <c r="F186" s="26"/>
      <c r="G186" s="26"/>
      <c r="H186" s="125"/>
      <c r="I186" s="26"/>
    </row>
    <row r="187" spans="1:9" s="62" customFormat="1" ht="18" customHeight="1">
      <c r="A187" s="8"/>
      <c r="B187"/>
      <c r="C187" s="8"/>
      <c r="D187" s="60"/>
      <c r="E187" s="26"/>
      <c r="F187" s="26"/>
      <c r="G187" s="26"/>
      <c r="H187" s="125"/>
      <c r="I187" s="26"/>
    </row>
    <row r="188" spans="1:9" s="7" customFormat="1" ht="18" customHeight="1">
      <c r="A188" s="8"/>
      <c r="B188"/>
      <c r="C188" s="8"/>
      <c r="D188" s="60"/>
      <c r="E188" s="26"/>
      <c r="F188" s="26"/>
      <c r="G188" s="26"/>
      <c r="H188" s="125"/>
      <c r="I188" s="26"/>
    </row>
    <row r="189" spans="1:9" s="7" customFormat="1" ht="18" customHeight="1">
      <c r="A189" s="8"/>
      <c r="B189"/>
      <c r="C189" s="8"/>
      <c r="D189" s="60"/>
      <c r="E189" s="26"/>
      <c r="F189" s="26"/>
      <c r="G189" s="26"/>
      <c r="H189" s="125"/>
      <c r="I189" s="26"/>
    </row>
    <row r="190" spans="1:9" s="7" customFormat="1" ht="18" customHeight="1">
      <c r="A190" s="8"/>
      <c r="B190"/>
      <c r="C190" s="8"/>
      <c r="D190" s="60"/>
      <c r="E190" s="26"/>
      <c r="F190" s="26"/>
      <c r="G190" s="26"/>
      <c r="H190" s="125"/>
      <c r="I190" s="26"/>
    </row>
    <row r="191" spans="1:9" s="7" customFormat="1" ht="18" customHeight="1">
      <c r="A191" s="8"/>
      <c r="B191"/>
      <c r="C191" s="8"/>
      <c r="D191" s="60"/>
      <c r="E191" s="26"/>
      <c r="F191" s="26"/>
      <c r="G191" s="26"/>
      <c r="H191" s="125"/>
      <c r="I191" s="26"/>
    </row>
    <row r="192" spans="1:9" s="7" customFormat="1" ht="18" customHeight="1">
      <c r="A192" s="8"/>
      <c r="B192"/>
      <c r="C192" s="8"/>
      <c r="D192" s="60"/>
      <c r="E192" s="26"/>
      <c r="F192" s="26"/>
      <c r="G192" s="26"/>
      <c r="H192" s="125"/>
      <c r="I192" s="26"/>
    </row>
    <row r="193" spans="1:9" s="7" customFormat="1" ht="18" customHeight="1">
      <c r="A193" s="8"/>
      <c r="B193"/>
      <c r="C193" s="8"/>
      <c r="D193" s="60"/>
      <c r="E193" s="26"/>
      <c r="F193" s="26"/>
      <c r="G193" s="26"/>
      <c r="H193" s="125"/>
      <c r="I193" s="26"/>
    </row>
    <row r="194" spans="1:9" s="7" customFormat="1" ht="18" customHeight="1">
      <c r="A194" s="8"/>
      <c r="B194"/>
      <c r="C194" s="8"/>
      <c r="D194" s="60"/>
      <c r="E194" s="26"/>
      <c r="F194" s="26"/>
      <c r="G194" s="26"/>
      <c r="H194" s="125"/>
      <c r="I194" s="26"/>
    </row>
    <row r="195" spans="1:9" s="7" customFormat="1" ht="18" customHeight="1">
      <c r="A195" s="8"/>
      <c r="B195"/>
      <c r="C195" s="8"/>
      <c r="D195" s="60"/>
      <c r="E195" s="26"/>
      <c r="F195" s="26"/>
      <c r="G195" s="26"/>
      <c r="H195" s="125"/>
      <c r="I195" s="26"/>
    </row>
    <row r="196" spans="1:9" s="7" customFormat="1" ht="18" customHeight="1">
      <c r="A196" s="8"/>
      <c r="B196"/>
      <c r="C196" s="8"/>
      <c r="D196" s="60"/>
      <c r="E196" s="26"/>
      <c r="F196" s="26"/>
      <c r="G196" s="26"/>
      <c r="H196" s="125"/>
      <c r="I196" s="26"/>
    </row>
    <row r="197" spans="1:9" s="7" customFormat="1" ht="18" customHeight="1">
      <c r="A197" s="8"/>
      <c r="B197"/>
      <c r="C197" s="8"/>
      <c r="D197" s="60"/>
      <c r="E197" s="26"/>
      <c r="F197" s="26"/>
      <c r="G197" s="26"/>
      <c r="H197" s="125"/>
      <c r="I197" s="26"/>
    </row>
    <row r="198" spans="1:9" s="7" customFormat="1" ht="18" customHeight="1">
      <c r="A198" s="8"/>
      <c r="B198"/>
      <c r="C198" s="8"/>
      <c r="D198" s="60"/>
      <c r="E198" s="26"/>
      <c r="F198" s="26"/>
      <c r="G198" s="26"/>
      <c r="H198" s="125"/>
      <c r="I198" s="26"/>
    </row>
    <row r="199" spans="1:9" s="7" customFormat="1" ht="18" customHeight="1">
      <c r="A199" s="8"/>
      <c r="B199"/>
      <c r="C199" s="8"/>
      <c r="D199" s="60"/>
      <c r="E199" s="26"/>
      <c r="F199" s="26"/>
      <c r="G199" s="26"/>
      <c r="H199" s="125"/>
      <c r="I199" s="26"/>
    </row>
    <row r="200" spans="1:9" s="7" customFormat="1" ht="18" customHeight="1">
      <c r="A200" s="8"/>
      <c r="B200"/>
      <c r="C200" s="8"/>
      <c r="D200" s="60"/>
      <c r="E200" s="26"/>
      <c r="F200" s="26"/>
      <c r="G200" s="26"/>
      <c r="H200" s="125"/>
      <c r="I200" s="26"/>
    </row>
    <row r="201" spans="1:9" s="7" customFormat="1" ht="18" customHeight="1">
      <c r="A201" s="8"/>
      <c r="B201"/>
      <c r="C201" s="8"/>
      <c r="D201" s="60"/>
      <c r="E201" s="26"/>
      <c r="F201" s="26"/>
      <c r="G201" s="26"/>
      <c r="H201" s="125"/>
      <c r="I201" s="26"/>
    </row>
    <row r="202" spans="1:9" s="7" customFormat="1" ht="18" customHeight="1">
      <c r="A202" s="8"/>
      <c r="B202"/>
      <c r="C202" s="8"/>
      <c r="D202" s="60"/>
      <c r="E202" s="26"/>
      <c r="F202" s="26"/>
      <c r="G202" s="26"/>
      <c r="H202" s="125"/>
      <c r="I202" s="26"/>
    </row>
    <row r="203" spans="1:9" s="7" customFormat="1" ht="18" customHeight="1">
      <c r="A203" s="8"/>
      <c r="B203"/>
      <c r="C203" s="8"/>
      <c r="D203" s="60"/>
      <c r="E203" s="26"/>
      <c r="F203" s="26"/>
      <c r="G203" s="26"/>
      <c r="H203" s="125"/>
      <c r="I203" s="26"/>
    </row>
    <row r="204" spans="1:9" s="7" customFormat="1" ht="18" customHeight="1">
      <c r="A204" s="8"/>
      <c r="B204"/>
      <c r="C204" s="8"/>
      <c r="D204" s="60"/>
      <c r="E204" s="26"/>
      <c r="F204" s="26"/>
      <c r="G204" s="26"/>
      <c r="H204" s="125"/>
      <c r="I204" s="26"/>
    </row>
    <row r="205" spans="1:9" s="7" customFormat="1" ht="18" customHeight="1">
      <c r="A205" s="8"/>
      <c r="B205"/>
      <c r="C205" s="8"/>
      <c r="D205" s="60"/>
      <c r="E205" s="26"/>
      <c r="F205" s="26"/>
      <c r="G205" s="26"/>
      <c r="H205" s="125"/>
      <c r="I205" s="26"/>
    </row>
    <row r="206" spans="1:9" s="7" customFormat="1" ht="18" customHeight="1">
      <c r="A206" s="8"/>
      <c r="B206"/>
      <c r="C206" s="8"/>
      <c r="D206" s="60"/>
      <c r="E206" s="26"/>
      <c r="F206" s="26"/>
      <c r="G206" s="26"/>
      <c r="H206" s="125"/>
      <c r="I206" s="26"/>
    </row>
    <row r="207" spans="1:9" s="7" customFormat="1" ht="18" customHeight="1">
      <c r="A207" s="8"/>
      <c r="B207"/>
      <c r="C207" s="8"/>
      <c r="D207" s="60"/>
      <c r="E207" s="26"/>
      <c r="F207" s="26"/>
      <c r="G207" s="26"/>
      <c r="H207" s="125"/>
      <c r="I207" s="26"/>
    </row>
    <row r="208" spans="1:9" s="7" customFormat="1" ht="18" customHeight="1">
      <c r="A208" s="8"/>
      <c r="B208"/>
      <c r="C208" s="8"/>
      <c r="D208" s="60"/>
      <c r="E208" s="26"/>
      <c r="F208" s="26"/>
      <c r="G208" s="26"/>
      <c r="H208" s="125"/>
      <c r="I208" s="26"/>
    </row>
    <row r="209" spans="1:9" s="7" customFormat="1" ht="18" customHeight="1">
      <c r="A209" s="8"/>
      <c r="B209"/>
      <c r="C209" s="8"/>
      <c r="D209" s="60"/>
      <c r="E209" s="26"/>
      <c r="F209" s="26"/>
      <c r="G209" s="26"/>
      <c r="H209" s="125"/>
      <c r="I209" s="26"/>
    </row>
    <row r="210" spans="1:9" s="7" customFormat="1" ht="18" customHeight="1">
      <c r="A210" s="8"/>
      <c r="B210"/>
      <c r="C210" s="8"/>
      <c r="D210" s="60"/>
      <c r="E210" s="26"/>
      <c r="F210" s="26"/>
      <c r="G210" s="26"/>
      <c r="H210" s="125"/>
      <c r="I210" s="26"/>
    </row>
    <row r="211" spans="1:9" s="7" customFormat="1" ht="18" customHeight="1">
      <c r="A211" s="8"/>
      <c r="B211"/>
      <c r="C211" s="8"/>
      <c r="D211" s="60"/>
      <c r="E211" s="26"/>
      <c r="F211" s="26"/>
      <c r="G211" s="26"/>
      <c r="H211" s="125"/>
      <c r="I211" s="26"/>
    </row>
    <row r="212" spans="1:9" s="7" customFormat="1" ht="18" customHeight="1">
      <c r="A212" s="8"/>
      <c r="B212"/>
      <c r="C212" s="8"/>
      <c r="D212" s="60"/>
      <c r="E212" s="26"/>
      <c r="F212" s="26"/>
      <c r="G212" s="26"/>
      <c r="H212" s="125"/>
      <c r="I212" s="26"/>
    </row>
    <row r="213" spans="1:9" s="7" customFormat="1" ht="18" customHeight="1">
      <c r="A213" s="8"/>
      <c r="B213"/>
      <c r="C213" s="8"/>
      <c r="D213" s="60"/>
      <c r="E213" s="26"/>
      <c r="F213" s="26"/>
      <c r="G213" s="26"/>
      <c r="H213" s="125"/>
      <c r="I213" s="26"/>
    </row>
    <row r="214" spans="1:9" s="7" customFormat="1" ht="18" customHeight="1">
      <c r="A214" s="8"/>
      <c r="B214"/>
      <c r="C214" s="8"/>
      <c r="D214" s="60"/>
      <c r="E214" s="26"/>
      <c r="F214" s="26"/>
      <c r="G214" s="26"/>
      <c r="H214" s="125"/>
      <c r="I214" s="26"/>
    </row>
    <row r="215" spans="1:9" s="7" customFormat="1" ht="18" customHeight="1">
      <c r="A215" s="8"/>
      <c r="B215"/>
      <c r="C215" s="8"/>
      <c r="D215" s="60"/>
      <c r="E215" s="26"/>
      <c r="F215" s="26"/>
      <c r="G215" s="26"/>
      <c r="H215" s="125"/>
      <c r="I215" s="26"/>
    </row>
    <row r="216" spans="1:9" s="7" customFormat="1" ht="18" customHeight="1">
      <c r="A216" s="8"/>
      <c r="B216"/>
      <c r="C216" s="8"/>
      <c r="D216" s="60"/>
      <c r="E216" s="26"/>
      <c r="F216" s="26"/>
      <c r="G216" s="26"/>
      <c r="H216" s="125"/>
      <c r="I216" s="26"/>
    </row>
    <row r="217" spans="1:9" s="7" customFormat="1" ht="18" customHeight="1">
      <c r="A217" s="8"/>
      <c r="B217"/>
      <c r="C217" s="8"/>
      <c r="D217" s="60"/>
      <c r="E217" s="26"/>
      <c r="F217" s="26"/>
      <c r="G217" s="26"/>
      <c r="H217" s="125"/>
      <c r="I217" s="26"/>
    </row>
    <row r="218" spans="1:9" s="7" customFormat="1" ht="18" customHeight="1">
      <c r="A218" s="8"/>
      <c r="B218"/>
      <c r="C218" s="8"/>
      <c r="D218" s="60"/>
      <c r="E218" s="26"/>
      <c r="F218" s="26"/>
      <c r="G218" s="26"/>
      <c r="H218" s="125"/>
      <c r="I218" s="26"/>
    </row>
    <row r="219" spans="1:9" s="7" customFormat="1" ht="18" customHeight="1">
      <c r="A219" s="8"/>
      <c r="B219"/>
      <c r="C219" s="8"/>
      <c r="D219" s="60"/>
      <c r="E219" s="26"/>
      <c r="F219" s="26"/>
      <c r="G219" s="26"/>
      <c r="H219" s="125"/>
      <c r="I219" s="26"/>
    </row>
    <row r="220" spans="1:9" s="7" customFormat="1" ht="18" customHeight="1">
      <c r="A220" s="8"/>
      <c r="B220"/>
      <c r="C220" s="8"/>
      <c r="D220" s="60"/>
      <c r="E220" s="26"/>
      <c r="F220" s="26"/>
      <c r="G220" s="26"/>
      <c r="H220" s="125"/>
      <c r="I220" s="26"/>
    </row>
    <row r="221" spans="1:9" s="7" customFormat="1" ht="18" customHeight="1">
      <c r="A221" s="8"/>
      <c r="B221"/>
      <c r="C221" s="8"/>
      <c r="D221" s="60"/>
      <c r="E221" s="26"/>
      <c r="F221" s="26"/>
      <c r="G221" s="26"/>
      <c r="H221" s="125"/>
      <c r="I221" s="26"/>
    </row>
    <row r="222" spans="1:9" s="7" customFormat="1" ht="18" customHeight="1">
      <c r="A222" s="8"/>
      <c r="B222"/>
      <c r="C222" s="8"/>
      <c r="D222" s="60"/>
      <c r="E222" s="26"/>
      <c r="F222" s="26"/>
      <c r="G222" s="26"/>
      <c r="H222" s="125"/>
      <c r="I222" s="26"/>
    </row>
    <row r="223" spans="1:9" s="7" customFormat="1" ht="18" customHeight="1">
      <c r="A223" s="8"/>
      <c r="B223"/>
      <c r="C223" s="8"/>
      <c r="D223" s="60"/>
      <c r="E223" s="26"/>
      <c r="F223" s="26"/>
      <c r="G223" s="26"/>
      <c r="H223" s="125"/>
      <c r="I223" s="26"/>
    </row>
    <row r="224" spans="1:9" s="7" customFormat="1" ht="18" customHeight="1">
      <c r="A224" s="8"/>
      <c r="B224"/>
      <c r="C224" s="8"/>
      <c r="D224" s="60"/>
      <c r="E224" s="26"/>
      <c r="F224" s="26"/>
      <c r="G224" s="26"/>
      <c r="H224" s="125"/>
      <c r="I224" s="26"/>
    </row>
    <row r="225" spans="1:9" s="7" customFormat="1" ht="18" customHeight="1">
      <c r="A225" s="8"/>
      <c r="B225"/>
      <c r="C225" s="8"/>
      <c r="D225" s="60"/>
      <c r="E225" s="26"/>
      <c r="F225" s="26"/>
      <c r="G225" s="26"/>
      <c r="H225" s="125"/>
      <c r="I225" s="26"/>
    </row>
    <row r="226" spans="1:9" s="7" customFormat="1" ht="18" customHeight="1">
      <c r="A226" s="8"/>
      <c r="B226"/>
      <c r="C226" s="8"/>
      <c r="D226" s="60"/>
      <c r="E226" s="26"/>
      <c r="F226" s="26"/>
      <c r="G226" s="26"/>
      <c r="H226" s="125"/>
      <c r="I226" s="26"/>
    </row>
    <row r="227" spans="1:9" s="7" customFormat="1" ht="18" customHeight="1">
      <c r="A227" s="8"/>
      <c r="B227"/>
      <c r="C227" s="8"/>
      <c r="D227" s="60"/>
      <c r="E227" s="26"/>
      <c r="F227" s="26"/>
      <c r="G227" s="26"/>
      <c r="H227" s="125"/>
      <c r="I227" s="26"/>
    </row>
    <row r="228" spans="1:9" s="7" customFormat="1" ht="18" customHeight="1">
      <c r="A228" s="8"/>
      <c r="B228"/>
      <c r="C228" s="8"/>
      <c r="D228" s="60"/>
      <c r="E228" s="26"/>
      <c r="F228" s="26"/>
      <c r="G228" s="26"/>
      <c r="H228" s="125"/>
      <c r="I228" s="26"/>
    </row>
    <row r="229" spans="1:9" s="58" customFormat="1" ht="18" customHeight="1">
      <c r="A229" s="8"/>
      <c r="B229"/>
      <c r="C229" s="8"/>
      <c r="D229" s="60"/>
      <c r="E229" s="26"/>
      <c r="F229" s="26"/>
      <c r="G229" s="26"/>
      <c r="H229" s="125"/>
      <c r="I229" s="26"/>
    </row>
    <row r="230" spans="1:9" s="58" customFormat="1" ht="18" customHeight="1">
      <c r="A230" s="8"/>
      <c r="B230"/>
      <c r="C230" s="8"/>
      <c r="D230" s="60"/>
      <c r="E230" s="26"/>
      <c r="F230" s="26"/>
      <c r="G230" s="26"/>
      <c r="H230" s="125"/>
      <c r="I230" s="26"/>
    </row>
    <row r="231" spans="1:9" s="58" customFormat="1" ht="18" customHeight="1">
      <c r="A231" s="8"/>
      <c r="B231"/>
      <c r="C231" s="8"/>
      <c r="D231" s="60"/>
      <c r="E231" s="26"/>
      <c r="F231" s="26"/>
      <c r="G231" s="26"/>
      <c r="H231" s="125"/>
      <c r="I231" s="26"/>
    </row>
    <row r="232" spans="1:9" s="58" customFormat="1" ht="18" customHeight="1">
      <c r="A232" s="8"/>
      <c r="B232"/>
      <c r="C232" s="8"/>
      <c r="D232" s="60"/>
      <c r="E232" s="26"/>
      <c r="F232" s="26"/>
      <c r="G232" s="26"/>
      <c r="H232" s="125"/>
      <c r="I232" s="26"/>
    </row>
    <row r="233" spans="1:9" s="58" customFormat="1" ht="18" customHeight="1">
      <c r="A233" s="8"/>
      <c r="B233"/>
      <c r="C233" s="8"/>
      <c r="D233" s="60"/>
      <c r="E233" s="26"/>
      <c r="F233" s="26"/>
      <c r="G233" s="26"/>
      <c r="H233" s="125"/>
      <c r="I233" s="26"/>
    </row>
    <row r="234" spans="1:9" s="58" customFormat="1" ht="18" customHeight="1">
      <c r="A234" s="8"/>
      <c r="B234"/>
      <c r="C234" s="8"/>
      <c r="D234" s="60"/>
      <c r="E234" s="26"/>
      <c r="F234" s="26"/>
      <c r="G234" s="26"/>
      <c r="H234" s="125"/>
      <c r="I234" s="26"/>
    </row>
    <row r="235" spans="1:9" s="58" customFormat="1" ht="18" customHeight="1">
      <c r="A235" s="8"/>
      <c r="B235"/>
      <c r="C235" s="8"/>
      <c r="D235" s="60"/>
      <c r="E235" s="26"/>
      <c r="F235" s="26"/>
      <c r="G235" s="26"/>
      <c r="H235" s="125"/>
      <c r="I235" s="26"/>
    </row>
    <row r="236" spans="1:9" s="58" customFormat="1" ht="18" customHeight="1">
      <c r="A236" s="8"/>
      <c r="B236"/>
      <c r="C236" s="8"/>
      <c r="D236" s="60"/>
      <c r="E236" s="26"/>
      <c r="F236" s="26"/>
      <c r="G236" s="26"/>
      <c r="H236" s="125"/>
      <c r="I236" s="26"/>
    </row>
    <row r="237" spans="1:9" s="58" customFormat="1" ht="18" customHeight="1">
      <c r="A237" s="8"/>
      <c r="B237"/>
      <c r="C237" s="8"/>
      <c r="D237" s="60"/>
      <c r="E237" s="26"/>
      <c r="F237" s="26"/>
      <c r="G237" s="26"/>
      <c r="H237" s="125"/>
      <c r="I237" s="26"/>
    </row>
    <row r="238" spans="1:9" s="58" customFormat="1" ht="18" customHeight="1">
      <c r="A238" s="8"/>
      <c r="B238"/>
      <c r="C238" s="8"/>
      <c r="D238" s="60"/>
      <c r="E238" s="26"/>
      <c r="F238" s="26"/>
      <c r="G238" s="26"/>
      <c r="H238" s="125"/>
      <c r="I238" s="26"/>
    </row>
    <row r="239" spans="1:9" s="58" customFormat="1" ht="18" customHeight="1">
      <c r="A239" s="8"/>
      <c r="B239"/>
      <c r="C239" s="8"/>
      <c r="D239" s="60"/>
      <c r="E239" s="26"/>
      <c r="F239" s="26"/>
      <c r="G239" s="26"/>
      <c r="H239" s="125"/>
      <c r="I239" s="26"/>
    </row>
    <row r="240" spans="1:9" s="58" customFormat="1" ht="18" customHeight="1">
      <c r="A240" s="8"/>
      <c r="B240"/>
      <c r="C240" s="8"/>
      <c r="D240" s="60"/>
      <c r="E240" s="26"/>
      <c r="F240" s="26"/>
      <c r="G240" s="26"/>
      <c r="H240" s="125"/>
      <c r="I240" s="26"/>
    </row>
    <row r="241" spans="1:9" s="7" customFormat="1" ht="18" customHeight="1">
      <c r="A241" s="8"/>
      <c r="B241"/>
      <c r="C241" s="8"/>
      <c r="D241" s="60"/>
      <c r="E241" s="26"/>
      <c r="F241" s="26"/>
      <c r="G241" s="26"/>
      <c r="H241" s="125"/>
      <c r="I241" s="26"/>
    </row>
    <row r="242" spans="1:9" s="7" customFormat="1" ht="18" customHeight="1">
      <c r="A242" s="8"/>
      <c r="B242"/>
      <c r="C242" s="8"/>
      <c r="D242" s="60"/>
      <c r="E242" s="26"/>
      <c r="F242" s="26"/>
      <c r="G242" s="26"/>
      <c r="H242" s="125"/>
      <c r="I242" s="26"/>
    </row>
    <row r="243" spans="1:9" s="7" customFormat="1" ht="18" customHeight="1">
      <c r="A243" s="8"/>
      <c r="B243"/>
      <c r="C243" s="8"/>
      <c r="D243" s="60"/>
      <c r="E243" s="26"/>
      <c r="F243" s="26"/>
      <c r="G243" s="26"/>
      <c r="H243" s="125"/>
      <c r="I243" s="26"/>
    </row>
    <row r="244" spans="1:9" s="7" customFormat="1" ht="18" customHeight="1">
      <c r="A244" s="8"/>
      <c r="B244"/>
      <c r="C244" s="8"/>
      <c r="D244" s="60"/>
      <c r="E244" s="26"/>
      <c r="F244" s="26"/>
      <c r="G244" s="26"/>
      <c r="H244" s="125"/>
      <c r="I244" s="26"/>
    </row>
    <row r="245" spans="1:9" s="7" customFormat="1" ht="18" customHeight="1">
      <c r="A245" s="8"/>
      <c r="B245"/>
      <c r="C245" s="8"/>
      <c r="D245" s="60"/>
      <c r="E245" s="26"/>
      <c r="F245" s="26"/>
      <c r="G245" s="26"/>
      <c r="H245" s="125"/>
      <c r="I245" s="26"/>
    </row>
    <row r="246" spans="1:9" s="7" customFormat="1" ht="18" customHeight="1">
      <c r="A246" s="8"/>
      <c r="B246"/>
      <c r="C246" s="8"/>
      <c r="D246" s="60"/>
      <c r="E246" s="26"/>
      <c r="F246" s="26"/>
      <c r="G246" s="26"/>
      <c r="H246" s="125"/>
      <c r="I246" s="26"/>
    </row>
    <row r="247" spans="1:9" s="7" customFormat="1" ht="18" customHeight="1">
      <c r="A247" s="8"/>
      <c r="B247"/>
      <c r="C247" s="8"/>
      <c r="D247" s="60"/>
      <c r="E247" s="26"/>
      <c r="F247" s="26"/>
      <c r="G247" s="26"/>
      <c r="H247" s="125"/>
      <c r="I247" s="26"/>
    </row>
    <row r="248" spans="1:9" s="7" customFormat="1" ht="18" customHeight="1">
      <c r="A248" s="8"/>
      <c r="B248"/>
      <c r="C248" s="8"/>
      <c r="D248" s="60"/>
      <c r="E248" s="26"/>
      <c r="F248" s="26"/>
      <c r="G248" s="26"/>
      <c r="H248" s="125"/>
      <c r="I248" s="26"/>
    </row>
    <row r="249" spans="1:9" s="7" customFormat="1" ht="18" customHeight="1">
      <c r="A249" s="8"/>
      <c r="B249"/>
      <c r="C249" s="8"/>
      <c r="D249" s="60"/>
      <c r="E249" s="26"/>
      <c r="F249" s="26"/>
      <c r="G249" s="26"/>
      <c r="H249" s="125"/>
      <c r="I249" s="26"/>
    </row>
    <row r="250" spans="1:9" s="7" customFormat="1" ht="18" customHeight="1">
      <c r="A250" s="8"/>
      <c r="B250"/>
      <c r="C250" s="8"/>
      <c r="D250" s="60"/>
      <c r="E250" s="26"/>
      <c r="F250" s="26"/>
      <c r="G250" s="26"/>
      <c r="H250" s="125"/>
      <c r="I250" s="26"/>
    </row>
    <row r="251" spans="1:9" s="62" customFormat="1" ht="18" customHeight="1">
      <c r="A251" s="8"/>
      <c r="B251"/>
      <c r="C251" s="8"/>
      <c r="D251" s="60"/>
      <c r="E251" s="26"/>
      <c r="F251" s="26"/>
      <c r="G251" s="26"/>
      <c r="H251" s="125"/>
      <c r="I251" s="26"/>
    </row>
    <row r="252" spans="1:9" s="7" customFormat="1" ht="18" customHeight="1">
      <c r="A252" s="8"/>
      <c r="B252"/>
      <c r="C252" s="8"/>
      <c r="D252" s="60"/>
      <c r="E252" s="26"/>
      <c r="F252" s="26"/>
      <c r="G252" s="26"/>
      <c r="H252" s="125"/>
      <c r="I252" s="26"/>
    </row>
    <row r="253" spans="1:9" s="7" customFormat="1" ht="18" customHeight="1">
      <c r="A253" s="8"/>
      <c r="B253"/>
      <c r="C253" s="8"/>
      <c r="D253" s="60"/>
      <c r="E253" s="26"/>
      <c r="F253" s="26"/>
      <c r="G253" s="26"/>
      <c r="H253" s="125"/>
      <c r="I253" s="26"/>
    </row>
    <row r="254" spans="1:9" s="7" customFormat="1" ht="18" customHeight="1">
      <c r="A254" s="8"/>
      <c r="B254"/>
      <c r="C254" s="8"/>
      <c r="D254" s="60"/>
      <c r="E254" s="26"/>
      <c r="F254" s="26"/>
      <c r="G254" s="26"/>
      <c r="H254" s="125"/>
      <c r="I254" s="26"/>
    </row>
    <row r="255" spans="1:9" s="7" customFormat="1" ht="18" customHeight="1">
      <c r="A255" s="8"/>
      <c r="B255"/>
      <c r="C255" s="8"/>
      <c r="D255" s="60"/>
      <c r="E255" s="26"/>
      <c r="F255" s="26"/>
      <c r="G255" s="26"/>
      <c r="H255" s="125"/>
      <c r="I255" s="26"/>
    </row>
    <row r="256" spans="1:9" s="7" customFormat="1" ht="18" customHeight="1">
      <c r="A256" s="8"/>
      <c r="B256"/>
      <c r="C256" s="8"/>
      <c r="D256" s="60"/>
      <c r="E256" s="26"/>
      <c r="F256" s="26"/>
      <c r="G256" s="26"/>
      <c r="H256" s="125"/>
      <c r="I256" s="26"/>
    </row>
    <row r="257" spans="1:9" s="7" customFormat="1" ht="18" customHeight="1">
      <c r="A257" s="8"/>
      <c r="B257"/>
      <c r="C257" s="8"/>
      <c r="D257" s="60"/>
      <c r="E257" s="26"/>
      <c r="F257" s="26"/>
      <c r="G257" s="26"/>
      <c r="H257" s="125"/>
      <c r="I257" s="26"/>
    </row>
    <row r="258" spans="1:9" s="7" customFormat="1" ht="18" customHeight="1">
      <c r="A258" s="8"/>
      <c r="B258"/>
      <c r="C258" s="8"/>
      <c r="D258" s="60"/>
      <c r="E258" s="26"/>
      <c r="F258" s="26"/>
      <c r="G258" s="26"/>
      <c r="H258" s="125"/>
      <c r="I258" s="26"/>
    </row>
    <row r="259" spans="1:9" s="61" customFormat="1" ht="18" customHeight="1">
      <c r="A259" s="8"/>
      <c r="B259"/>
      <c r="C259" s="8"/>
      <c r="D259" s="60"/>
      <c r="E259" s="26"/>
      <c r="F259" s="26"/>
      <c r="G259" s="26"/>
      <c r="H259" s="125"/>
      <c r="I259" s="26"/>
    </row>
    <row r="260" spans="1:9" s="59" customFormat="1" ht="18" customHeight="1">
      <c r="A260" s="8"/>
      <c r="B260"/>
      <c r="C260" s="8"/>
      <c r="D260" s="60"/>
      <c r="E260" s="26"/>
      <c r="F260" s="26"/>
      <c r="G260" s="26"/>
      <c r="H260" s="125"/>
      <c r="I260" s="26"/>
    </row>
    <row r="261" spans="1:9" s="7" customFormat="1" ht="18" customHeight="1">
      <c r="A261" s="8"/>
      <c r="B261"/>
      <c r="C261" s="8"/>
      <c r="D261" s="60"/>
      <c r="E261" s="26"/>
      <c r="F261" s="26"/>
      <c r="G261" s="26"/>
      <c r="H261" s="125"/>
      <c r="I261" s="26"/>
    </row>
    <row r="262" spans="1:9" s="7" customFormat="1" ht="18" customHeight="1">
      <c r="A262" s="8"/>
      <c r="B262"/>
      <c r="C262" s="8"/>
      <c r="D262" s="60"/>
      <c r="E262" s="26"/>
      <c r="F262" s="26"/>
      <c r="G262" s="26"/>
      <c r="H262" s="125"/>
      <c r="I262" s="26"/>
    </row>
    <row r="263" spans="1:9" s="7" customFormat="1" ht="18" customHeight="1">
      <c r="A263" s="8"/>
      <c r="B263"/>
      <c r="C263" s="8"/>
      <c r="D263" s="60"/>
      <c r="E263" s="26"/>
      <c r="F263" s="26"/>
      <c r="G263" s="26"/>
      <c r="H263" s="125"/>
      <c r="I263" s="26"/>
    </row>
    <row r="264" spans="1:9" s="7" customFormat="1" ht="18" customHeight="1">
      <c r="A264" s="8"/>
      <c r="B264"/>
      <c r="C264" s="8"/>
      <c r="D264" s="60"/>
      <c r="E264" s="26"/>
      <c r="F264" s="26"/>
      <c r="G264" s="26"/>
      <c r="H264" s="125"/>
      <c r="I264" s="26"/>
    </row>
    <row r="265" spans="1:9" s="7" customFormat="1" ht="18" customHeight="1">
      <c r="A265" s="8"/>
      <c r="B265"/>
      <c r="C265" s="8"/>
      <c r="D265" s="60"/>
      <c r="E265" s="26"/>
      <c r="F265" s="26"/>
      <c r="G265" s="26"/>
      <c r="H265" s="125"/>
      <c r="I265" s="26"/>
    </row>
    <row r="266" spans="1:9" s="7" customFormat="1" ht="18" customHeight="1">
      <c r="A266" s="8"/>
      <c r="B266"/>
      <c r="C266" s="8"/>
      <c r="D266" s="60"/>
      <c r="E266" s="26"/>
      <c r="F266" s="26"/>
      <c r="G266" s="26"/>
      <c r="H266" s="125"/>
      <c r="I266" s="26"/>
    </row>
    <row r="267" spans="1:9" s="7" customFormat="1" ht="18" customHeight="1">
      <c r="A267" s="8"/>
      <c r="B267"/>
      <c r="C267" s="8"/>
      <c r="D267" s="60"/>
      <c r="E267" s="26"/>
      <c r="F267" s="26"/>
      <c r="G267" s="26"/>
      <c r="H267" s="125"/>
      <c r="I267" s="26"/>
    </row>
    <row r="268" spans="1:9" s="7" customFormat="1" ht="18" customHeight="1">
      <c r="A268" s="8"/>
      <c r="B268"/>
      <c r="C268" s="8"/>
      <c r="D268" s="60"/>
      <c r="E268" s="26"/>
      <c r="F268" s="26"/>
      <c r="G268" s="26"/>
      <c r="H268" s="125"/>
      <c r="I268" s="26"/>
    </row>
    <row r="269" spans="1:9" s="7" customFormat="1" ht="18" customHeight="1">
      <c r="A269" s="8"/>
      <c r="B269"/>
      <c r="C269" s="8"/>
      <c r="D269" s="60"/>
      <c r="E269" s="26"/>
      <c r="F269" s="26"/>
      <c r="G269" s="26"/>
      <c r="H269" s="125"/>
      <c r="I269" s="26"/>
    </row>
    <row r="270" spans="1:9" s="7" customFormat="1" ht="18" customHeight="1">
      <c r="A270" s="8"/>
      <c r="B270"/>
      <c r="C270" s="8"/>
      <c r="D270" s="60"/>
      <c r="E270" s="26"/>
      <c r="F270" s="26"/>
      <c r="G270" s="26"/>
      <c r="H270" s="125"/>
      <c r="I270" s="26"/>
    </row>
    <row r="271" spans="1:9" s="7" customFormat="1" ht="18" customHeight="1">
      <c r="A271" s="8"/>
      <c r="B271"/>
      <c r="C271" s="8"/>
      <c r="D271" s="60"/>
      <c r="E271" s="26"/>
      <c r="F271" s="26"/>
      <c r="G271" s="26"/>
      <c r="H271" s="125"/>
      <c r="I271" s="26"/>
    </row>
    <row r="272" spans="1:9" s="7" customFormat="1" ht="18" customHeight="1">
      <c r="A272" s="8"/>
      <c r="B272"/>
      <c r="C272" s="8"/>
      <c r="D272" s="60"/>
      <c r="E272" s="26"/>
      <c r="F272" s="26"/>
      <c r="G272" s="26"/>
      <c r="H272" s="125"/>
      <c r="I272" s="26"/>
    </row>
    <row r="273" spans="1:9" s="7" customFormat="1" ht="18" customHeight="1">
      <c r="A273" s="8"/>
      <c r="B273"/>
      <c r="C273" s="8"/>
      <c r="D273" s="60"/>
      <c r="E273" s="26"/>
      <c r="F273" s="26"/>
      <c r="G273" s="26"/>
      <c r="H273" s="125"/>
      <c r="I273" s="26"/>
    </row>
    <row r="274" spans="1:9" s="7" customFormat="1" ht="18" customHeight="1">
      <c r="A274" s="8"/>
      <c r="B274"/>
      <c r="C274" s="8"/>
      <c r="D274" s="60"/>
      <c r="E274" s="26"/>
      <c r="F274" s="26"/>
      <c r="G274" s="26"/>
      <c r="H274" s="125"/>
      <c r="I274" s="26"/>
    </row>
    <row r="275" spans="1:9" s="7" customFormat="1" ht="18" customHeight="1">
      <c r="A275" s="8"/>
      <c r="B275"/>
      <c r="C275" s="8"/>
      <c r="D275" s="60"/>
      <c r="E275" s="26"/>
      <c r="F275" s="26"/>
      <c r="G275" s="26"/>
      <c r="H275" s="125"/>
      <c r="I275" s="26"/>
    </row>
    <row r="276" spans="1:9" s="7" customFormat="1" ht="18" customHeight="1">
      <c r="A276" s="8"/>
      <c r="B276"/>
      <c r="C276" s="8"/>
      <c r="D276" s="60"/>
      <c r="E276" s="26"/>
      <c r="F276" s="26"/>
      <c r="G276" s="26"/>
      <c r="H276" s="125"/>
      <c r="I276" s="26"/>
    </row>
    <row r="277" spans="1:9" s="62" customFormat="1" ht="18" customHeight="1">
      <c r="A277" s="8"/>
      <c r="B277"/>
      <c r="C277" s="8"/>
      <c r="D277" s="60"/>
      <c r="E277" s="26"/>
      <c r="F277" s="26"/>
      <c r="G277" s="26"/>
      <c r="H277" s="125"/>
      <c r="I277" s="26"/>
    </row>
    <row r="278" spans="1:9" s="7" customFormat="1" ht="18" customHeight="1">
      <c r="A278" s="8"/>
      <c r="B278"/>
      <c r="C278" s="8"/>
      <c r="D278" s="60"/>
      <c r="E278" s="26"/>
      <c r="F278" s="26"/>
      <c r="G278" s="26"/>
      <c r="H278" s="125"/>
      <c r="I278" s="26"/>
    </row>
    <row r="279" spans="1:9" s="7" customFormat="1" ht="18" customHeight="1">
      <c r="A279" s="8"/>
      <c r="B279"/>
      <c r="C279" s="8"/>
      <c r="D279" s="60"/>
      <c r="E279" s="26"/>
      <c r="F279" s="26"/>
      <c r="G279" s="26"/>
      <c r="H279" s="125"/>
      <c r="I279" s="26"/>
    </row>
    <row r="280" spans="1:9" s="7" customFormat="1" ht="18" customHeight="1">
      <c r="A280" s="8"/>
      <c r="B280"/>
      <c r="C280" s="8"/>
      <c r="D280" s="60"/>
      <c r="E280" s="26"/>
      <c r="F280" s="26"/>
      <c r="G280" s="26"/>
      <c r="H280" s="125"/>
      <c r="I280" s="26"/>
    </row>
    <row r="281" spans="1:9" s="7" customFormat="1" ht="18" customHeight="1">
      <c r="A281" s="8"/>
      <c r="B281"/>
      <c r="C281" s="8"/>
      <c r="D281" s="60"/>
      <c r="E281" s="26"/>
      <c r="F281" s="26"/>
      <c r="G281" s="26"/>
      <c r="H281" s="125"/>
      <c r="I281" s="26"/>
    </row>
    <row r="282" spans="1:9" s="7" customFormat="1" ht="18" customHeight="1">
      <c r="A282" s="8"/>
      <c r="B282"/>
      <c r="C282" s="8"/>
      <c r="D282" s="60"/>
      <c r="E282" s="26"/>
      <c r="F282" s="26"/>
      <c r="G282" s="26"/>
      <c r="H282" s="125"/>
      <c r="I282" s="26"/>
    </row>
    <row r="283" spans="1:9" s="62" customFormat="1" ht="18" customHeight="1">
      <c r="A283" s="8"/>
      <c r="B283"/>
      <c r="C283" s="8"/>
      <c r="D283" s="60"/>
      <c r="E283" s="26"/>
      <c r="F283" s="26"/>
      <c r="G283" s="26"/>
      <c r="H283" s="125"/>
      <c r="I283" s="26"/>
    </row>
    <row r="284" spans="1:9" s="1" customFormat="1" ht="18" customHeight="1">
      <c r="A284" s="8"/>
      <c r="B284"/>
      <c r="C284" s="8"/>
      <c r="D284" s="60"/>
      <c r="E284" s="26"/>
      <c r="F284" s="26"/>
      <c r="G284" s="26"/>
      <c r="H284" s="125"/>
      <c r="I284" s="26"/>
    </row>
    <row r="285" spans="1:9" s="1" customFormat="1" ht="18" customHeight="1">
      <c r="A285" s="8"/>
      <c r="B285"/>
      <c r="C285" s="8"/>
      <c r="D285" s="60"/>
      <c r="E285" s="26"/>
      <c r="F285" s="26"/>
      <c r="G285" s="26"/>
      <c r="H285" s="125"/>
      <c r="I285" s="26"/>
    </row>
    <row r="286" spans="1:9" s="1" customFormat="1" ht="18" customHeight="1">
      <c r="A286" s="8"/>
      <c r="B286"/>
      <c r="C286" s="8"/>
      <c r="D286" s="60"/>
      <c r="E286" s="26"/>
      <c r="F286" s="26"/>
      <c r="G286" s="26"/>
      <c r="H286" s="125"/>
      <c r="I286" s="26"/>
    </row>
    <row r="287" spans="1:9" s="1" customFormat="1" ht="18" customHeight="1">
      <c r="A287" s="8"/>
      <c r="B287"/>
      <c r="C287" s="8"/>
      <c r="D287" s="60"/>
      <c r="E287" s="26"/>
      <c r="F287" s="26"/>
      <c r="G287" s="26"/>
      <c r="H287" s="125"/>
      <c r="I287" s="26"/>
    </row>
    <row r="288" spans="1:9" s="1" customFormat="1" ht="18" customHeight="1">
      <c r="A288" s="8"/>
      <c r="B288"/>
      <c r="C288" s="8"/>
      <c r="D288" s="60"/>
      <c r="E288" s="26"/>
      <c r="F288" s="26"/>
      <c r="G288" s="26"/>
      <c r="H288" s="125"/>
      <c r="I288" s="26"/>
    </row>
    <row r="289" spans="1:9" s="1" customFormat="1" ht="18" customHeight="1">
      <c r="A289" s="8"/>
      <c r="B289"/>
      <c r="C289" s="8"/>
      <c r="D289" s="60"/>
      <c r="E289" s="26"/>
      <c r="F289" s="26"/>
      <c r="G289" s="26"/>
      <c r="H289" s="125"/>
      <c r="I289" s="26"/>
    </row>
    <row r="290" spans="1:9" s="1" customFormat="1" ht="18" customHeight="1">
      <c r="A290" s="8"/>
      <c r="B290"/>
      <c r="C290" s="8"/>
      <c r="D290" s="60"/>
      <c r="E290" s="26"/>
      <c r="F290" s="26"/>
      <c r="G290" s="26"/>
      <c r="H290" s="125"/>
      <c r="I290" s="26"/>
    </row>
    <row r="291" spans="1:9" s="1" customFormat="1" ht="18" customHeight="1">
      <c r="A291" s="8"/>
      <c r="B291"/>
      <c r="C291" s="8"/>
      <c r="D291" s="60"/>
      <c r="E291" s="26"/>
      <c r="F291" s="26"/>
      <c r="G291" s="26"/>
      <c r="H291" s="125"/>
      <c r="I291" s="26"/>
    </row>
    <row r="292" spans="1:9" s="1" customFormat="1" ht="18" customHeight="1">
      <c r="A292" s="8"/>
      <c r="B292"/>
      <c r="C292" s="8"/>
      <c r="D292" s="60"/>
      <c r="E292" s="26"/>
      <c r="F292" s="26"/>
      <c r="G292" s="26"/>
      <c r="H292" s="125"/>
      <c r="I292" s="26"/>
    </row>
    <row r="293" spans="1:9" s="1" customFormat="1" ht="18" customHeight="1">
      <c r="A293" s="8"/>
      <c r="B293"/>
      <c r="C293" s="8"/>
      <c r="D293" s="60"/>
      <c r="E293" s="26"/>
      <c r="F293" s="26"/>
      <c r="G293" s="26"/>
      <c r="H293" s="125"/>
      <c r="I293" s="26"/>
    </row>
    <row r="294" spans="1:9" s="1" customFormat="1" ht="18" customHeight="1">
      <c r="A294" s="8"/>
      <c r="B294"/>
      <c r="C294" s="8"/>
      <c r="D294" s="60"/>
      <c r="E294" s="26"/>
      <c r="F294" s="26"/>
      <c r="G294" s="26"/>
      <c r="H294" s="125"/>
      <c r="I294" s="26"/>
    </row>
    <row r="295" spans="1:9" s="1" customFormat="1" ht="18" customHeight="1">
      <c r="A295" s="8"/>
      <c r="B295"/>
      <c r="C295" s="8"/>
      <c r="D295" s="60"/>
      <c r="E295" s="26"/>
      <c r="F295" s="26"/>
      <c r="G295" s="26"/>
      <c r="H295" s="125"/>
      <c r="I295" s="26"/>
    </row>
    <row r="296" spans="1:9" s="1" customFormat="1" ht="18" customHeight="1">
      <c r="A296" s="8"/>
      <c r="B296"/>
      <c r="C296" s="8"/>
      <c r="D296" s="60"/>
      <c r="E296" s="26"/>
      <c r="F296" s="26"/>
      <c r="G296" s="26"/>
      <c r="H296" s="125"/>
      <c r="I296" s="26"/>
    </row>
    <row r="297" spans="1:9" s="1" customFormat="1" ht="18" customHeight="1">
      <c r="A297" s="8"/>
      <c r="B297"/>
      <c r="C297" s="8"/>
      <c r="D297" s="60"/>
      <c r="E297" s="26"/>
      <c r="F297" s="26"/>
      <c r="G297" s="26"/>
      <c r="H297" s="125"/>
      <c r="I297" s="26"/>
    </row>
    <row r="298" spans="1:9" s="1" customFormat="1" ht="18" customHeight="1">
      <c r="A298" s="8"/>
      <c r="B298"/>
      <c r="C298" s="8"/>
      <c r="D298" s="60"/>
      <c r="E298" s="26"/>
      <c r="F298" s="26"/>
      <c r="G298" s="26"/>
      <c r="H298" s="125"/>
      <c r="I298" s="26"/>
    </row>
    <row r="299" spans="1:9" s="1" customFormat="1" ht="18" customHeight="1">
      <c r="A299" s="8"/>
      <c r="B299"/>
      <c r="C299" s="8"/>
      <c r="D299" s="60"/>
      <c r="E299" s="26"/>
      <c r="F299" s="26"/>
      <c r="G299" s="26"/>
      <c r="H299" s="125"/>
      <c r="I299" s="26"/>
    </row>
    <row r="300" spans="1:9" s="1" customFormat="1" ht="18" customHeight="1">
      <c r="A300" s="8"/>
      <c r="B300"/>
      <c r="C300" s="8"/>
      <c r="D300" s="60"/>
      <c r="E300" s="26"/>
      <c r="F300" s="26"/>
      <c r="G300" s="26"/>
      <c r="H300" s="125"/>
      <c r="I300" s="26"/>
    </row>
    <row r="301" spans="1:9" s="1" customFormat="1" ht="18" customHeight="1">
      <c r="A301" s="8"/>
      <c r="B301"/>
      <c r="C301" s="8"/>
      <c r="D301" s="60"/>
      <c r="E301" s="26"/>
      <c r="F301" s="26"/>
      <c r="G301" s="26"/>
      <c r="H301" s="125"/>
      <c r="I301" s="26"/>
    </row>
    <row r="302" spans="1:9" s="1" customFormat="1" ht="18" customHeight="1">
      <c r="A302" s="8"/>
      <c r="B302"/>
      <c r="C302" s="8"/>
      <c r="D302" s="60"/>
      <c r="E302" s="26"/>
      <c r="F302" s="26"/>
      <c r="G302" s="26"/>
      <c r="H302" s="125"/>
      <c r="I302" s="26"/>
    </row>
    <row r="303" spans="1:9" s="63" customFormat="1" ht="18" customHeight="1">
      <c r="A303" s="8"/>
      <c r="B303"/>
      <c r="C303" s="8"/>
      <c r="D303" s="60"/>
      <c r="E303" s="26"/>
      <c r="F303" s="26"/>
      <c r="G303" s="26"/>
      <c r="H303" s="125"/>
      <c r="I303" s="26"/>
    </row>
    <row r="304" spans="1:9" s="1" customFormat="1" ht="18" customHeight="1">
      <c r="A304" s="8"/>
      <c r="B304"/>
      <c r="C304" s="8"/>
      <c r="D304" s="60"/>
      <c r="E304" s="26"/>
      <c r="F304" s="26"/>
      <c r="G304" s="26"/>
      <c r="H304" s="125"/>
      <c r="I304" s="26"/>
    </row>
    <row r="305" spans="1:9" s="1" customFormat="1" ht="18" customHeight="1">
      <c r="A305" s="8"/>
      <c r="B305"/>
      <c r="C305" s="8"/>
      <c r="D305" s="60"/>
      <c r="E305" s="26"/>
      <c r="F305" s="26"/>
      <c r="G305" s="26"/>
      <c r="H305" s="125"/>
      <c r="I305" s="26"/>
    </row>
    <row r="306" spans="1:9" s="1" customFormat="1" ht="18" customHeight="1">
      <c r="A306" s="8"/>
      <c r="B306"/>
      <c r="C306" s="8"/>
      <c r="D306" s="60"/>
      <c r="E306" s="26"/>
      <c r="F306" s="26"/>
      <c r="G306" s="26"/>
      <c r="H306" s="125"/>
      <c r="I306" s="26"/>
    </row>
    <row r="307" spans="1:9" s="63" customFormat="1" ht="18" customHeight="1">
      <c r="A307" s="8"/>
      <c r="B307"/>
      <c r="C307" s="8"/>
      <c r="D307" s="60"/>
      <c r="E307" s="26"/>
      <c r="F307" s="26"/>
      <c r="G307" s="26"/>
      <c r="H307" s="125"/>
      <c r="I307" s="26"/>
    </row>
    <row r="308" spans="1:9" s="1" customFormat="1" ht="18" customHeight="1">
      <c r="A308" s="8"/>
      <c r="B308"/>
      <c r="C308" s="8"/>
      <c r="D308" s="60"/>
      <c r="E308" s="26"/>
      <c r="F308" s="26"/>
      <c r="G308" s="26"/>
      <c r="H308" s="125"/>
      <c r="I308" s="26"/>
    </row>
    <row r="309" spans="1:9" s="1" customFormat="1" ht="18" customHeight="1">
      <c r="A309" s="8"/>
      <c r="B309"/>
      <c r="C309" s="8"/>
      <c r="D309" s="60"/>
      <c r="E309" s="26"/>
      <c r="F309" s="26"/>
      <c r="G309" s="26"/>
      <c r="H309" s="125"/>
      <c r="I309" s="26"/>
    </row>
    <row r="310" spans="1:9" s="1" customFormat="1" ht="18" customHeight="1">
      <c r="A310" s="8"/>
      <c r="B310"/>
      <c r="C310" s="8"/>
      <c r="D310" s="60"/>
      <c r="E310" s="26"/>
      <c r="F310" s="26"/>
      <c r="G310" s="26"/>
      <c r="H310" s="125"/>
      <c r="I310" s="26"/>
    </row>
    <row r="311" spans="1:9" s="1" customFormat="1" ht="18" customHeight="1">
      <c r="A311" s="8"/>
      <c r="B311"/>
      <c r="C311" s="8"/>
      <c r="D311" s="60"/>
      <c r="E311" s="26"/>
      <c r="F311" s="26"/>
      <c r="G311" s="26"/>
      <c r="H311" s="125"/>
      <c r="I311" s="26"/>
    </row>
    <row r="312" spans="1:9" s="1" customFormat="1" ht="18" customHeight="1">
      <c r="A312" s="8"/>
      <c r="B312"/>
      <c r="C312" s="8"/>
      <c r="D312" s="60"/>
      <c r="E312" s="26"/>
      <c r="F312" s="26"/>
      <c r="G312" s="26"/>
      <c r="H312" s="125"/>
      <c r="I312" s="26"/>
    </row>
    <row r="313" spans="1:9" s="1" customFormat="1" ht="18" customHeight="1">
      <c r="A313" s="8"/>
      <c r="B313"/>
      <c r="C313" s="8"/>
      <c r="D313" s="60"/>
      <c r="E313" s="26"/>
      <c r="F313" s="26"/>
      <c r="G313" s="26"/>
      <c r="H313" s="125"/>
      <c r="I313" s="26"/>
    </row>
    <row r="314" spans="1:9" s="1" customFormat="1" ht="18" customHeight="1">
      <c r="A314" s="8"/>
      <c r="B314"/>
      <c r="C314" s="8"/>
      <c r="D314" s="60"/>
      <c r="E314" s="26"/>
      <c r="F314" s="26"/>
      <c r="G314" s="26"/>
      <c r="H314" s="125"/>
      <c r="I314" s="26"/>
    </row>
    <row r="315" spans="1:9" s="1" customFormat="1" ht="18" customHeight="1">
      <c r="A315" s="8"/>
      <c r="B315"/>
      <c r="C315" s="8"/>
      <c r="D315" s="60"/>
      <c r="E315" s="26"/>
      <c r="F315" s="26"/>
      <c r="G315" s="26"/>
      <c r="H315" s="125"/>
      <c r="I315" s="26"/>
    </row>
    <row r="316" spans="1:9" s="1" customFormat="1" ht="18" customHeight="1">
      <c r="A316" s="8"/>
      <c r="B316"/>
      <c r="C316" s="8"/>
      <c r="D316" s="60"/>
      <c r="E316" s="26"/>
      <c r="F316" s="26"/>
      <c r="G316" s="26"/>
      <c r="H316" s="125"/>
      <c r="I316" s="26"/>
    </row>
    <row r="317" spans="1:9" s="1" customFormat="1" ht="18" customHeight="1">
      <c r="A317" s="8"/>
      <c r="B317"/>
      <c r="C317" s="8"/>
      <c r="D317" s="60"/>
      <c r="E317" s="26"/>
      <c r="F317" s="26"/>
      <c r="G317" s="26"/>
      <c r="H317" s="125"/>
      <c r="I317" s="26"/>
    </row>
    <row r="318" spans="1:9" s="115" customFormat="1" ht="18" customHeight="1">
      <c r="A318" s="8"/>
      <c r="B318"/>
      <c r="C318" s="8"/>
      <c r="D318" s="60"/>
      <c r="E318" s="26"/>
      <c r="F318" s="26"/>
      <c r="G318" s="26"/>
      <c r="H318" s="125"/>
      <c r="I318" s="26"/>
    </row>
    <row r="319" spans="1:9" s="1" customFormat="1" ht="18" customHeight="1">
      <c r="A319" s="8"/>
      <c r="B319"/>
      <c r="C319" s="8"/>
      <c r="D319" s="60"/>
      <c r="E319" s="26"/>
      <c r="F319" s="26"/>
      <c r="G319" s="26"/>
      <c r="H319" s="125"/>
      <c r="I319" s="26"/>
    </row>
    <row r="320" spans="1:9" s="1" customFormat="1" ht="18" customHeight="1">
      <c r="A320" s="8"/>
      <c r="B320"/>
      <c r="C320" s="8"/>
      <c r="D320" s="60"/>
      <c r="E320" s="26"/>
      <c r="F320" s="26"/>
      <c r="G320" s="26"/>
      <c r="H320" s="125"/>
      <c r="I320" s="26"/>
    </row>
    <row r="321" spans="1:9" s="1" customFormat="1" ht="18" customHeight="1">
      <c r="A321" s="8"/>
      <c r="B321"/>
      <c r="C321" s="8"/>
      <c r="D321" s="60"/>
      <c r="E321" s="26"/>
      <c r="F321" s="26"/>
      <c r="G321" s="26"/>
      <c r="H321" s="125"/>
      <c r="I321" s="26"/>
    </row>
    <row r="322" spans="1:9" s="1" customFormat="1" ht="18" customHeight="1">
      <c r="A322" s="8"/>
      <c r="B322"/>
      <c r="C322" s="8"/>
      <c r="D322" s="60"/>
      <c r="E322" s="26"/>
      <c r="F322" s="26"/>
      <c r="G322" s="26"/>
      <c r="H322" s="125"/>
      <c r="I322" s="26"/>
    </row>
    <row r="323" spans="1:9" s="1" customFormat="1" ht="18" customHeight="1">
      <c r="A323" s="8"/>
      <c r="B323"/>
      <c r="C323" s="8"/>
      <c r="D323" s="60"/>
      <c r="E323" s="26"/>
      <c r="F323" s="26"/>
      <c r="G323" s="26"/>
      <c r="H323" s="125"/>
      <c r="I323" s="26"/>
    </row>
    <row r="324" spans="1:9" s="63" customFormat="1" ht="18" customHeight="1">
      <c r="A324" s="8"/>
      <c r="B324"/>
      <c r="C324" s="8"/>
      <c r="D324" s="60"/>
      <c r="E324" s="26"/>
      <c r="F324" s="26"/>
      <c r="G324" s="26"/>
      <c r="H324" s="125"/>
      <c r="I324" s="26"/>
    </row>
    <row r="325" spans="1:9" s="63" customFormat="1" ht="18" customHeight="1">
      <c r="A325" s="8"/>
      <c r="B325"/>
      <c r="C325" s="8"/>
      <c r="D325" s="60"/>
      <c r="E325" s="26"/>
      <c r="F325" s="26"/>
      <c r="G325" s="26"/>
      <c r="H325" s="125"/>
      <c r="I325" s="26"/>
    </row>
    <row r="326" spans="1:9" s="7" customFormat="1" ht="18" customHeight="1">
      <c r="A326" s="8"/>
      <c r="B326"/>
      <c r="C326" s="8"/>
      <c r="D326" s="60"/>
      <c r="E326" s="26"/>
      <c r="F326" s="26"/>
      <c r="G326" s="26"/>
      <c r="H326" s="125"/>
      <c r="I326" s="26"/>
    </row>
    <row r="327" spans="1:9" s="1" customFormat="1" ht="18" customHeight="1">
      <c r="A327" s="8"/>
      <c r="B327"/>
      <c r="C327" s="8"/>
      <c r="D327" s="60"/>
      <c r="E327" s="26"/>
      <c r="F327" s="26"/>
      <c r="G327" s="26"/>
      <c r="H327" s="125"/>
      <c r="I327" s="26"/>
    </row>
    <row r="328" spans="1:9" s="7" customFormat="1" ht="18" customHeight="1">
      <c r="A328" s="8"/>
      <c r="B328"/>
      <c r="C328" s="8"/>
      <c r="D328" s="60"/>
      <c r="E328" s="26"/>
      <c r="F328" s="26"/>
      <c r="G328" s="26"/>
      <c r="H328" s="125"/>
      <c r="I328" s="26"/>
    </row>
    <row r="329" spans="1:9" s="1" customFormat="1" ht="18" customHeight="1">
      <c r="A329" s="8"/>
      <c r="B329"/>
      <c r="C329" s="8"/>
      <c r="D329" s="60"/>
      <c r="E329" s="26"/>
      <c r="F329" s="26"/>
      <c r="G329" s="26"/>
      <c r="H329" s="125"/>
      <c r="I329" s="26"/>
    </row>
    <row r="330" spans="1:9" s="1" customFormat="1" ht="18" customHeight="1">
      <c r="A330" s="8"/>
      <c r="B330"/>
      <c r="C330" s="8"/>
      <c r="D330" s="60"/>
      <c r="E330" s="26"/>
      <c r="F330" s="26"/>
      <c r="G330" s="26"/>
      <c r="H330" s="125"/>
      <c r="I330" s="26"/>
    </row>
    <row r="331" spans="1:9" s="1" customFormat="1" ht="18" customHeight="1">
      <c r="A331" s="8"/>
      <c r="B331"/>
      <c r="C331" s="8"/>
      <c r="D331" s="60"/>
      <c r="E331" s="26"/>
      <c r="F331" s="26"/>
      <c r="G331" s="26"/>
      <c r="H331" s="125"/>
      <c r="I331" s="26"/>
    </row>
    <row r="332" spans="1:9" s="1" customFormat="1" ht="18" customHeight="1">
      <c r="A332" s="8"/>
      <c r="B332"/>
      <c r="C332" s="8"/>
      <c r="D332" s="60"/>
      <c r="E332" s="26"/>
      <c r="F332" s="26"/>
      <c r="G332" s="26"/>
      <c r="H332" s="125"/>
      <c r="I332" s="26"/>
    </row>
    <row r="333" spans="1:9" s="1" customFormat="1" ht="18" customHeight="1">
      <c r="A333" s="8"/>
      <c r="B333"/>
      <c r="C333" s="8"/>
      <c r="D333" s="60"/>
      <c r="E333" s="26"/>
      <c r="F333" s="26"/>
      <c r="G333" s="26"/>
      <c r="H333" s="125"/>
      <c r="I333" s="26"/>
    </row>
    <row r="334" spans="1:9" s="7" customFormat="1" ht="18" customHeight="1">
      <c r="A334" s="8"/>
      <c r="B334"/>
      <c r="C334" s="8"/>
      <c r="D334" s="60"/>
      <c r="E334" s="26"/>
      <c r="F334" s="26"/>
      <c r="G334" s="26"/>
      <c r="H334" s="125"/>
      <c r="I334" s="26"/>
    </row>
    <row r="335" spans="1:9" s="1" customFormat="1" ht="18" customHeight="1">
      <c r="A335" s="8"/>
      <c r="B335"/>
      <c r="C335" s="8"/>
      <c r="D335" s="60"/>
      <c r="E335" s="26"/>
      <c r="F335" s="26"/>
      <c r="G335" s="26"/>
      <c r="H335" s="125"/>
      <c r="I335" s="26"/>
    </row>
    <row r="336" spans="1:9" s="7" customFormat="1" ht="18" customHeight="1">
      <c r="A336" s="8"/>
      <c r="B336"/>
      <c r="C336" s="8"/>
      <c r="D336" s="60"/>
      <c r="E336" s="26"/>
      <c r="F336" s="26"/>
      <c r="G336" s="26"/>
      <c r="H336" s="125"/>
      <c r="I336" s="26"/>
    </row>
    <row r="337" spans="1:9" s="1" customFormat="1" ht="18" customHeight="1">
      <c r="A337" s="8"/>
      <c r="B337"/>
      <c r="C337" s="8"/>
      <c r="D337" s="60"/>
      <c r="E337" s="26"/>
      <c r="F337" s="26"/>
      <c r="G337" s="26"/>
      <c r="H337" s="125"/>
      <c r="I337" s="26"/>
    </row>
    <row r="338" spans="1:9" s="1" customFormat="1" ht="18" customHeight="1">
      <c r="A338" s="8"/>
      <c r="B338"/>
      <c r="C338" s="8"/>
      <c r="D338" s="60"/>
      <c r="E338" s="26"/>
      <c r="F338" s="26"/>
      <c r="G338" s="26"/>
      <c r="H338" s="125"/>
      <c r="I338" s="26"/>
    </row>
    <row r="339" spans="1:9" s="7" customFormat="1" ht="18" customHeight="1">
      <c r="A339" s="8"/>
      <c r="B339"/>
      <c r="C339" s="8"/>
      <c r="D339" s="60"/>
      <c r="E339" s="26"/>
      <c r="F339" s="26"/>
      <c r="G339" s="26"/>
      <c r="H339" s="125"/>
      <c r="I339" s="26"/>
    </row>
    <row r="340" spans="1:9" s="1" customFormat="1" ht="18" customHeight="1">
      <c r="A340" s="8"/>
      <c r="B340"/>
      <c r="C340" s="8"/>
      <c r="D340" s="60"/>
      <c r="E340" s="26"/>
      <c r="F340" s="26"/>
      <c r="G340" s="26"/>
      <c r="H340" s="125"/>
      <c r="I340" s="26"/>
    </row>
    <row r="341" spans="1:9" s="7" customFormat="1" ht="18" customHeight="1">
      <c r="A341" s="8"/>
      <c r="B341"/>
      <c r="C341" s="8"/>
      <c r="D341" s="60"/>
      <c r="E341" s="26"/>
      <c r="F341" s="26"/>
      <c r="G341" s="26"/>
      <c r="H341" s="125"/>
      <c r="I341" s="26"/>
    </row>
    <row r="342" spans="1:9" s="1" customFormat="1" ht="18" customHeight="1">
      <c r="A342" s="8"/>
      <c r="B342"/>
      <c r="C342" s="8"/>
      <c r="D342" s="60"/>
      <c r="E342" s="26"/>
      <c r="F342" s="26"/>
      <c r="G342" s="26"/>
      <c r="H342" s="125"/>
      <c r="I342" s="26"/>
    </row>
    <row r="343" spans="1:9" s="1" customFormat="1" ht="18" customHeight="1">
      <c r="A343" s="8"/>
      <c r="B343"/>
      <c r="C343" s="8"/>
      <c r="D343" s="60"/>
      <c r="E343" s="26"/>
      <c r="F343" s="26"/>
      <c r="G343" s="26"/>
      <c r="H343" s="125"/>
      <c r="I343" s="26"/>
    </row>
    <row r="344" spans="1:9" s="1" customFormat="1" ht="18" customHeight="1">
      <c r="A344" s="8"/>
      <c r="B344"/>
      <c r="C344" s="8"/>
      <c r="D344" s="60"/>
      <c r="E344" s="26"/>
      <c r="F344" s="26"/>
      <c r="G344" s="26"/>
      <c r="H344" s="125"/>
      <c r="I344" s="26"/>
    </row>
    <row r="345" spans="1:9" s="1" customFormat="1" ht="18" customHeight="1">
      <c r="A345" s="8"/>
      <c r="B345"/>
      <c r="C345" s="8"/>
      <c r="D345" s="60"/>
      <c r="E345" s="26"/>
      <c r="F345" s="26"/>
      <c r="G345" s="26"/>
      <c r="H345" s="125"/>
      <c r="I345" s="26"/>
    </row>
    <row r="346" spans="1:9" s="1" customFormat="1" ht="18" customHeight="1">
      <c r="A346" s="8"/>
      <c r="B346"/>
      <c r="C346" s="8"/>
      <c r="D346" s="60"/>
      <c r="E346" s="26"/>
      <c r="F346" s="26"/>
      <c r="G346" s="26"/>
      <c r="H346" s="125"/>
      <c r="I346" s="26"/>
    </row>
    <row r="347" spans="1:9" s="1" customFormat="1" ht="18" customHeight="1">
      <c r="A347" s="8"/>
      <c r="B347"/>
      <c r="C347" s="8"/>
      <c r="D347" s="60"/>
      <c r="E347" s="26"/>
      <c r="F347" s="26"/>
      <c r="G347" s="26"/>
      <c r="H347" s="125"/>
      <c r="I347" s="26"/>
    </row>
    <row r="348" spans="1:9" s="1" customFormat="1" ht="18" customHeight="1">
      <c r="A348" s="8"/>
      <c r="B348"/>
      <c r="C348" s="8"/>
      <c r="D348" s="60"/>
      <c r="E348" s="26"/>
      <c r="F348" s="26"/>
      <c r="G348" s="26"/>
      <c r="H348" s="125"/>
      <c r="I348" s="26"/>
    </row>
    <row r="349" spans="1:9" s="1" customFormat="1" ht="18" customHeight="1">
      <c r="A349" s="8"/>
      <c r="B349"/>
      <c r="C349" s="8"/>
      <c r="D349" s="60"/>
      <c r="E349" s="26"/>
      <c r="F349" s="26"/>
      <c r="G349" s="26"/>
      <c r="H349" s="125"/>
      <c r="I349" s="26"/>
    </row>
    <row r="350" spans="1:9" s="1" customFormat="1" ht="18" customHeight="1">
      <c r="A350" s="8"/>
      <c r="B350"/>
      <c r="C350" s="8"/>
      <c r="D350" s="60"/>
      <c r="E350" s="26"/>
      <c r="F350" s="26"/>
      <c r="G350" s="26"/>
      <c r="H350" s="125"/>
      <c r="I350" s="26"/>
    </row>
    <row r="351" spans="1:9" s="1" customFormat="1" ht="18" customHeight="1">
      <c r="A351" s="8"/>
      <c r="B351"/>
      <c r="C351" s="8"/>
      <c r="D351" s="60"/>
      <c r="E351" s="26"/>
      <c r="F351" s="26"/>
      <c r="G351" s="26"/>
      <c r="H351" s="125"/>
      <c r="I351" s="26"/>
    </row>
    <row r="352" spans="1:9" s="7" customFormat="1" ht="18" customHeight="1">
      <c r="A352" s="8"/>
      <c r="B352"/>
      <c r="C352" s="8"/>
      <c r="D352" s="60"/>
      <c r="E352" s="26"/>
      <c r="F352" s="26"/>
      <c r="G352" s="26"/>
      <c r="H352" s="125"/>
      <c r="I352" s="26"/>
    </row>
    <row r="353" spans="1:9" s="1" customFormat="1" ht="18" customHeight="1">
      <c r="A353" s="8"/>
      <c r="B353"/>
      <c r="C353" s="8"/>
      <c r="D353" s="60"/>
      <c r="E353" s="26"/>
      <c r="F353" s="26"/>
      <c r="G353" s="26"/>
      <c r="H353" s="125"/>
      <c r="I353" s="26"/>
    </row>
    <row r="354" spans="1:9" s="7" customFormat="1" ht="18" customHeight="1">
      <c r="A354" s="8"/>
      <c r="B354"/>
      <c r="C354" s="8"/>
      <c r="D354" s="60"/>
      <c r="E354" s="26"/>
      <c r="F354" s="26"/>
      <c r="G354" s="26"/>
      <c r="H354" s="125"/>
      <c r="I354" s="26"/>
    </row>
    <row r="355" spans="1:9" s="1" customFormat="1" ht="18" customHeight="1">
      <c r="A355" s="8"/>
      <c r="B355"/>
      <c r="C355" s="8"/>
      <c r="D355" s="60"/>
      <c r="E355" s="26"/>
      <c r="F355" s="26"/>
      <c r="G355" s="26"/>
      <c r="H355" s="125"/>
      <c r="I355" s="26"/>
    </row>
    <row r="356" spans="1:9" s="1" customFormat="1" ht="18" customHeight="1">
      <c r="A356" s="8"/>
      <c r="B356"/>
      <c r="C356" s="8"/>
      <c r="D356" s="60"/>
      <c r="E356" s="26"/>
      <c r="F356" s="26"/>
      <c r="G356" s="26"/>
      <c r="H356" s="125"/>
      <c r="I356" s="26"/>
    </row>
    <row r="357" spans="1:9" s="1" customFormat="1" ht="18" customHeight="1">
      <c r="A357" s="8"/>
      <c r="B357"/>
      <c r="C357" s="8"/>
      <c r="D357" s="60"/>
      <c r="E357" s="26"/>
      <c r="F357" s="26"/>
      <c r="G357" s="26"/>
      <c r="H357" s="125"/>
      <c r="I357" s="26"/>
    </row>
    <row r="358" spans="1:9" s="1" customFormat="1" ht="18" customHeight="1">
      <c r="A358" s="8"/>
      <c r="B358"/>
      <c r="C358" s="8"/>
      <c r="D358" s="60"/>
      <c r="E358" s="26"/>
      <c r="F358" s="26"/>
      <c r="G358" s="26"/>
      <c r="H358" s="125"/>
      <c r="I358" s="26"/>
    </row>
    <row r="359" spans="1:9" s="1" customFormat="1" ht="18" customHeight="1">
      <c r="A359" s="8"/>
      <c r="B359"/>
      <c r="C359" s="8"/>
      <c r="D359" s="60"/>
      <c r="E359" s="26"/>
      <c r="F359" s="26"/>
      <c r="G359" s="26"/>
      <c r="H359" s="125"/>
      <c r="I359" s="26"/>
    </row>
    <row r="360" spans="1:9" s="1" customFormat="1" ht="18" customHeight="1">
      <c r="A360" s="8"/>
      <c r="B360"/>
      <c r="C360" s="8"/>
      <c r="D360" s="60"/>
      <c r="E360" s="26"/>
      <c r="F360" s="26"/>
      <c r="G360" s="26"/>
      <c r="H360" s="125"/>
      <c r="I360" s="26"/>
    </row>
    <row r="361" spans="1:9" s="1" customFormat="1" ht="18" customHeight="1">
      <c r="A361" s="8"/>
      <c r="B361"/>
      <c r="C361" s="8"/>
      <c r="D361" s="60"/>
      <c r="E361" s="26"/>
      <c r="F361" s="26"/>
      <c r="G361" s="26"/>
      <c r="H361" s="125"/>
      <c r="I361" s="26"/>
    </row>
    <row r="362" spans="1:9" s="1" customFormat="1" ht="18" customHeight="1">
      <c r="A362" s="8"/>
      <c r="B362"/>
      <c r="C362" s="8"/>
      <c r="D362" s="60"/>
      <c r="E362" s="26"/>
      <c r="F362" s="26"/>
      <c r="G362" s="26"/>
      <c r="H362" s="125"/>
      <c r="I362" s="26"/>
    </row>
    <row r="363" spans="1:9" s="7" customFormat="1" ht="18" customHeight="1">
      <c r="A363" s="8"/>
      <c r="B363"/>
      <c r="C363" s="8"/>
      <c r="D363" s="60"/>
      <c r="E363" s="26"/>
      <c r="F363" s="26"/>
      <c r="G363" s="26"/>
      <c r="H363" s="125"/>
      <c r="I363" s="26"/>
    </row>
    <row r="364" spans="1:9" s="1" customFormat="1" ht="18" customHeight="1">
      <c r="A364" s="8"/>
      <c r="B364"/>
      <c r="C364" s="8"/>
      <c r="D364" s="60"/>
      <c r="E364" s="26"/>
      <c r="F364" s="26"/>
      <c r="G364" s="26"/>
      <c r="H364" s="125"/>
      <c r="I364" s="26"/>
    </row>
    <row r="365" spans="1:9" s="7" customFormat="1" ht="18" customHeight="1">
      <c r="A365" s="8"/>
      <c r="B365"/>
      <c r="C365" s="8"/>
      <c r="D365" s="60"/>
      <c r="E365" s="26"/>
      <c r="F365" s="26"/>
      <c r="G365" s="26"/>
      <c r="H365" s="125"/>
      <c r="I365" s="26"/>
    </row>
    <row r="366" spans="1:9" s="1" customFormat="1" ht="18" customHeight="1">
      <c r="A366" s="8"/>
      <c r="B366"/>
      <c r="C366" s="8"/>
      <c r="D366" s="60"/>
      <c r="E366" s="26"/>
      <c r="F366" s="26"/>
      <c r="G366" s="26"/>
      <c r="H366" s="125"/>
      <c r="I366" s="26"/>
    </row>
    <row r="367" spans="1:9" s="1" customFormat="1" ht="18" customHeight="1">
      <c r="A367" s="8"/>
      <c r="B367"/>
      <c r="C367" s="8"/>
      <c r="D367" s="60"/>
      <c r="E367" s="26"/>
      <c r="F367" s="26"/>
      <c r="G367" s="26"/>
      <c r="H367" s="125"/>
      <c r="I367" s="26"/>
    </row>
    <row r="368" spans="1:9" s="1" customFormat="1" ht="18" customHeight="1">
      <c r="A368" s="8"/>
      <c r="B368"/>
      <c r="C368" s="8"/>
      <c r="D368" s="60"/>
      <c r="E368" s="26"/>
      <c r="F368" s="26"/>
      <c r="G368" s="26"/>
      <c r="H368" s="125"/>
      <c r="I368" s="26"/>
    </row>
    <row r="369" spans="1:9" s="1" customFormat="1" ht="18" customHeight="1">
      <c r="A369" s="8"/>
      <c r="B369"/>
      <c r="C369" s="8"/>
      <c r="D369" s="60"/>
      <c r="E369" s="26"/>
      <c r="F369" s="26"/>
      <c r="G369" s="26"/>
      <c r="H369" s="125"/>
      <c r="I369" s="26"/>
    </row>
    <row r="370" spans="1:9" s="1" customFormat="1" ht="18" customHeight="1">
      <c r="A370" s="8"/>
      <c r="B370"/>
      <c r="C370" s="8"/>
      <c r="D370" s="60"/>
      <c r="E370" s="26"/>
      <c r="F370" s="26"/>
      <c r="G370" s="26"/>
      <c r="H370" s="125"/>
      <c r="I370" s="26"/>
    </row>
    <row r="371" spans="1:9" s="1" customFormat="1" ht="18" customHeight="1">
      <c r="A371" s="8"/>
      <c r="B371"/>
      <c r="C371" s="8"/>
      <c r="D371" s="60"/>
      <c r="E371" s="26"/>
      <c r="F371" s="26"/>
      <c r="G371" s="26"/>
      <c r="H371" s="125"/>
      <c r="I371" s="26"/>
    </row>
    <row r="372" spans="1:9" s="1" customFormat="1" ht="18" customHeight="1">
      <c r="A372" s="8"/>
      <c r="B372"/>
      <c r="C372" s="8"/>
      <c r="D372" s="60"/>
      <c r="E372" s="26"/>
      <c r="F372" s="26"/>
      <c r="G372" s="26"/>
      <c r="H372" s="125"/>
      <c r="I372" s="26"/>
    </row>
    <row r="373" spans="1:9" s="7" customFormat="1" ht="18" customHeight="1">
      <c r="A373" s="8"/>
      <c r="B373"/>
      <c r="C373" s="8"/>
      <c r="D373" s="60"/>
      <c r="E373" s="26"/>
      <c r="F373" s="26"/>
      <c r="G373" s="26"/>
      <c r="H373" s="125"/>
      <c r="I373" s="26"/>
    </row>
    <row r="374" spans="1:9" s="1" customFormat="1" ht="18" customHeight="1">
      <c r="A374" s="8"/>
      <c r="B374"/>
      <c r="C374" s="8"/>
      <c r="D374" s="60"/>
      <c r="E374" s="26"/>
      <c r="F374" s="26"/>
      <c r="G374" s="26"/>
      <c r="H374" s="125"/>
      <c r="I374" s="26"/>
    </row>
    <row r="375" spans="1:9" s="7" customFormat="1" ht="18" customHeight="1">
      <c r="A375" s="8"/>
      <c r="B375"/>
      <c r="C375" s="8"/>
      <c r="D375" s="60"/>
      <c r="E375" s="26"/>
      <c r="F375" s="26"/>
      <c r="G375" s="26"/>
      <c r="H375" s="125"/>
      <c r="I375" s="26"/>
    </row>
    <row r="376" spans="1:9" s="1" customFormat="1" ht="18" customHeight="1">
      <c r="A376" s="8"/>
      <c r="B376"/>
      <c r="C376" s="8"/>
      <c r="D376" s="60"/>
      <c r="E376" s="26"/>
      <c r="F376" s="26"/>
      <c r="G376" s="26"/>
      <c r="H376" s="125"/>
      <c r="I376" s="26"/>
    </row>
    <row r="377" spans="1:9" s="1" customFormat="1" ht="18" customHeight="1">
      <c r="A377" s="8"/>
      <c r="B377"/>
      <c r="C377" s="8"/>
      <c r="D377" s="60"/>
      <c r="E377" s="26"/>
      <c r="F377" s="26"/>
      <c r="G377" s="26"/>
      <c r="H377" s="125"/>
      <c r="I377" s="26"/>
    </row>
    <row r="378" spans="1:9" s="1" customFormat="1" ht="18" customHeight="1">
      <c r="A378" s="8"/>
      <c r="B378"/>
      <c r="C378" s="8"/>
      <c r="D378" s="60"/>
      <c r="E378" s="26"/>
      <c r="F378" s="26"/>
      <c r="G378" s="26"/>
      <c r="H378" s="125"/>
      <c r="I378" s="26"/>
    </row>
    <row r="379" spans="1:9" s="1" customFormat="1" ht="18" customHeight="1">
      <c r="A379" s="8"/>
      <c r="B379"/>
      <c r="C379" s="8"/>
      <c r="D379" s="60"/>
      <c r="E379" s="26"/>
      <c r="F379" s="26"/>
      <c r="G379" s="26"/>
      <c r="H379" s="125"/>
      <c r="I379" s="26"/>
    </row>
    <row r="380" spans="1:9" s="7" customFormat="1" ht="18" customHeight="1">
      <c r="A380" s="8"/>
      <c r="B380"/>
      <c r="C380" s="8"/>
      <c r="D380" s="60"/>
      <c r="E380" s="26"/>
      <c r="F380" s="26"/>
      <c r="G380" s="26"/>
      <c r="H380" s="125"/>
      <c r="I380" s="26"/>
    </row>
    <row r="381" spans="1:9" s="1" customFormat="1" ht="18" customHeight="1">
      <c r="A381" s="8"/>
      <c r="B381"/>
      <c r="C381" s="8"/>
      <c r="D381" s="60"/>
      <c r="E381" s="26"/>
      <c r="F381" s="26"/>
      <c r="G381" s="26"/>
      <c r="H381" s="125"/>
      <c r="I381" s="26"/>
    </row>
    <row r="382" spans="1:9" s="7" customFormat="1" ht="18" customHeight="1">
      <c r="A382" s="8"/>
      <c r="B382"/>
      <c r="C382" s="8"/>
      <c r="D382" s="60"/>
      <c r="E382" s="26"/>
      <c r="F382" s="26"/>
      <c r="G382" s="26"/>
      <c r="H382" s="125"/>
      <c r="I382" s="26"/>
    </row>
    <row r="383" spans="1:9" s="1" customFormat="1" ht="18" customHeight="1">
      <c r="A383" s="8"/>
      <c r="B383"/>
      <c r="C383" s="8"/>
      <c r="D383" s="60"/>
      <c r="E383" s="26"/>
      <c r="F383" s="26"/>
      <c r="G383" s="26"/>
      <c r="H383" s="125"/>
      <c r="I383" s="26"/>
    </row>
    <row r="384" spans="1:9" s="1" customFormat="1" ht="18" customHeight="1">
      <c r="A384" s="8"/>
      <c r="B384"/>
      <c r="C384" s="8"/>
      <c r="D384" s="60"/>
      <c r="E384" s="26"/>
      <c r="F384" s="26"/>
      <c r="G384" s="26"/>
      <c r="H384" s="125"/>
      <c r="I384" s="26"/>
    </row>
    <row r="385" spans="1:9" s="1" customFormat="1" ht="18" customHeight="1">
      <c r="A385" s="8"/>
      <c r="B385"/>
      <c r="C385" s="8"/>
      <c r="D385" s="60"/>
      <c r="E385" s="26"/>
      <c r="F385" s="26"/>
      <c r="G385" s="26"/>
      <c r="H385" s="125"/>
      <c r="I385" s="26"/>
    </row>
    <row r="386" spans="1:9" s="1" customFormat="1" ht="18" customHeight="1">
      <c r="A386" s="8"/>
      <c r="B386"/>
      <c r="C386" s="8"/>
      <c r="D386" s="60"/>
      <c r="E386" s="26"/>
      <c r="F386" s="26"/>
      <c r="G386" s="26"/>
      <c r="H386" s="125"/>
      <c r="I386" s="26"/>
    </row>
    <row r="387" spans="1:9" s="1" customFormat="1" ht="18" customHeight="1">
      <c r="A387" s="8"/>
      <c r="B387"/>
      <c r="C387" s="8"/>
      <c r="D387" s="60"/>
      <c r="E387" s="26"/>
      <c r="F387" s="26"/>
      <c r="G387" s="26"/>
      <c r="H387" s="125"/>
      <c r="I387" s="26"/>
    </row>
    <row r="388" spans="1:9" s="1" customFormat="1" ht="18" customHeight="1">
      <c r="A388" s="8"/>
      <c r="B388"/>
      <c r="C388" s="8"/>
      <c r="D388" s="60"/>
      <c r="E388" s="26"/>
      <c r="F388" s="26"/>
      <c r="G388" s="26"/>
      <c r="H388" s="125"/>
      <c r="I388" s="26"/>
    </row>
    <row r="389" spans="1:9" s="1" customFormat="1" ht="18" customHeight="1">
      <c r="A389" s="8"/>
      <c r="B389"/>
      <c r="C389" s="8"/>
      <c r="D389" s="60"/>
      <c r="E389" s="26"/>
      <c r="F389" s="26"/>
      <c r="G389" s="26"/>
      <c r="H389" s="125"/>
      <c r="I389" s="26"/>
    </row>
    <row r="390" spans="1:9" s="7" customFormat="1" ht="18" customHeight="1">
      <c r="A390" s="8"/>
      <c r="B390"/>
      <c r="C390" s="8"/>
      <c r="D390" s="60"/>
      <c r="E390" s="26"/>
      <c r="F390" s="26"/>
      <c r="G390" s="26"/>
      <c r="H390" s="125"/>
      <c r="I390" s="26"/>
    </row>
    <row r="391" spans="1:9" s="62" customFormat="1" ht="18" customHeight="1">
      <c r="A391" s="8"/>
      <c r="B391"/>
      <c r="C391" s="8"/>
      <c r="D391" s="60"/>
      <c r="E391" s="26"/>
      <c r="F391" s="26"/>
      <c r="G391" s="26"/>
      <c r="H391" s="125"/>
      <c r="I391" s="26"/>
    </row>
    <row r="392" spans="1:9" s="62" customFormat="1" ht="18" customHeight="1">
      <c r="A392" s="8"/>
      <c r="B392"/>
      <c r="C392" s="8"/>
      <c r="D392" s="60"/>
      <c r="E392" s="26"/>
      <c r="F392" s="26"/>
      <c r="G392" s="26"/>
      <c r="H392" s="125"/>
      <c r="I392" s="26"/>
    </row>
    <row r="393" spans="1:9" s="62" customFormat="1" ht="18" customHeight="1">
      <c r="A393" s="8"/>
      <c r="B393"/>
      <c r="C393" s="8"/>
      <c r="D393" s="60"/>
      <c r="E393" s="26"/>
      <c r="F393" s="26"/>
      <c r="G393" s="26"/>
      <c r="H393" s="125"/>
      <c r="I393" s="26"/>
    </row>
    <row r="394" spans="1:9" s="62" customFormat="1" ht="18" customHeight="1">
      <c r="A394" s="8"/>
      <c r="B394"/>
      <c r="C394" s="8"/>
      <c r="D394" s="60"/>
      <c r="E394" s="26"/>
      <c r="F394" s="26"/>
      <c r="G394" s="26"/>
      <c r="H394" s="125"/>
      <c r="I394" s="26"/>
    </row>
    <row r="395" spans="1:9" s="62" customFormat="1" ht="18" customHeight="1">
      <c r="A395" s="8"/>
      <c r="B395"/>
      <c r="C395" s="8"/>
      <c r="D395" s="60"/>
      <c r="E395" s="26"/>
      <c r="F395" s="26"/>
      <c r="G395" s="26"/>
      <c r="H395" s="125"/>
      <c r="I395" s="26"/>
    </row>
    <row r="396" spans="1:9" s="63" customFormat="1" ht="18" customHeight="1">
      <c r="A396" s="8"/>
      <c r="B396"/>
      <c r="C396" s="8"/>
      <c r="D396" s="60"/>
      <c r="E396" s="26"/>
      <c r="F396" s="26"/>
      <c r="G396" s="26"/>
      <c r="H396" s="125"/>
      <c r="I396" s="26"/>
    </row>
    <row r="397" spans="1:9" s="62" customFormat="1" ht="18" customHeight="1">
      <c r="A397" s="8"/>
      <c r="B397"/>
      <c r="C397" s="8"/>
      <c r="D397" s="60"/>
      <c r="E397" s="26"/>
      <c r="F397" s="26"/>
      <c r="G397" s="26"/>
      <c r="H397" s="125"/>
      <c r="I397" s="26"/>
    </row>
    <row r="398" spans="1:9" s="63" customFormat="1" ht="18" customHeight="1">
      <c r="A398" s="8"/>
      <c r="B398"/>
      <c r="C398" s="8"/>
      <c r="D398" s="60"/>
      <c r="E398" s="26"/>
      <c r="F398" s="26"/>
      <c r="G398" s="26"/>
      <c r="H398" s="125"/>
      <c r="I398" s="26"/>
    </row>
    <row r="399" spans="1:9" s="1" customFormat="1" ht="18" customHeight="1">
      <c r="A399" s="8"/>
      <c r="B399"/>
      <c r="C399" s="8"/>
      <c r="D399" s="60"/>
      <c r="E399" s="26"/>
      <c r="F399" s="26"/>
      <c r="G399" s="26"/>
      <c r="H399" s="125"/>
      <c r="I399" s="26"/>
    </row>
    <row r="400" spans="1:9" s="1" customFormat="1" ht="18" customHeight="1">
      <c r="A400" s="8"/>
      <c r="B400"/>
      <c r="C400" s="8"/>
      <c r="D400" s="60"/>
      <c r="E400" s="26"/>
      <c r="F400" s="26"/>
      <c r="G400" s="26"/>
      <c r="H400" s="125"/>
      <c r="I400" s="26"/>
    </row>
    <row r="401" spans="1:9" s="1" customFormat="1" ht="18" customHeight="1">
      <c r="A401" s="8"/>
      <c r="B401"/>
      <c r="C401" s="8"/>
      <c r="D401" s="60"/>
      <c r="E401" s="26"/>
      <c r="F401" s="26"/>
      <c r="G401" s="26"/>
      <c r="H401" s="125"/>
      <c r="I401" s="26"/>
    </row>
    <row r="402" spans="1:9" s="7" customFormat="1" ht="18" customHeight="1">
      <c r="A402" s="8"/>
      <c r="B402"/>
      <c r="C402" s="8"/>
      <c r="D402" s="60"/>
      <c r="E402" s="26"/>
      <c r="F402" s="26"/>
      <c r="G402" s="26"/>
      <c r="H402" s="125"/>
      <c r="I402" s="26"/>
    </row>
    <row r="403" spans="1:9" s="1" customFormat="1" ht="18" customHeight="1">
      <c r="A403" s="8"/>
      <c r="B403"/>
      <c r="C403" s="8"/>
      <c r="D403" s="60"/>
      <c r="E403" s="26"/>
      <c r="F403" s="26"/>
      <c r="G403" s="26"/>
      <c r="H403" s="125"/>
      <c r="I403" s="26"/>
    </row>
    <row r="404" spans="1:9" s="63" customFormat="1" ht="18" customHeight="1">
      <c r="A404" s="8"/>
      <c r="B404"/>
      <c r="C404" s="8"/>
      <c r="D404" s="60"/>
      <c r="E404" s="26"/>
      <c r="F404" s="26"/>
      <c r="G404" s="26"/>
      <c r="H404" s="125"/>
      <c r="I404" s="26"/>
    </row>
    <row r="405" spans="1:9" s="63" customFormat="1" ht="18" customHeight="1">
      <c r="A405" s="8"/>
      <c r="B405"/>
      <c r="C405" s="8"/>
      <c r="D405" s="60"/>
      <c r="E405" s="26"/>
      <c r="F405" s="26"/>
      <c r="G405" s="26"/>
      <c r="H405" s="125"/>
      <c r="I405" s="26"/>
    </row>
    <row r="406" spans="1:9" s="63" customFormat="1" ht="18" customHeight="1">
      <c r="A406" s="8"/>
      <c r="B406"/>
      <c r="C406" s="8"/>
      <c r="D406" s="60"/>
      <c r="E406" s="26"/>
      <c r="F406" s="26"/>
      <c r="G406" s="26"/>
      <c r="H406" s="125"/>
      <c r="I406" s="26"/>
    </row>
    <row r="407" spans="1:9" s="1" customFormat="1" ht="18" customHeight="1">
      <c r="A407" s="8"/>
      <c r="B407"/>
      <c r="C407" s="8"/>
      <c r="D407" s="60"/>
      <c r="E407" s="26"/>
      <c r="F407" s="26"/>
      <c r="G407" s="26"/>
      <c r="H407" s="125"/>
      <c r="I407" s="26"/>
    </row>
    <row r="408" spans="1:9" s="63" customFormat="1" ht="18" customHeight="1">
      <c r="A408" s="8"/>
      <c r="B408"/>
      <c r="C408" s="8"/>
      <c r="D408" s="60"/>
      <c r="E408" s="26"/>
      <c r="F408" s="26"/>
      <c r="G408" s="26"/>
      <c r="H408" s="125"/>
      <c r="I408" s="26"/>
    </row>
    <row r="409" spans="1:9" s="63" customFormat="1" ht="18" customHeight="1">
      <c r="A409" s="8"/>
      <c r="B409"/>
      <c r="C409" s="8"/>
      <c r="D409" s="60"/>
      <c r="E409" s="26"/>
      <c r="F409" s="26"/>
      <c r="G409" s="26"/>
      <c r="H409" s="125"/>
      <c r="I409" s="26"/>
    </row>
    <row r="410" spans="1:9" s="63" customFormat="1" ht="18" customHeight="1">
      <c r="A410" s="8"/>
      <c r="B410"/>
      <c r="C410" s="8"/>
      <c r="D410" s="60"/>
      <c r="E410" s="26"/>
      <c r="F410" s="26"/>
      <c r="G410" s="26"/>
      <c r="H410" s="125"/>
      <c r="I410" s="26"/>
    </row>
    <row r="411" spans="1:9" s="1" customFormat="1" ht="18" customHeight="1">
      <c r="A411" s="8"/>
      <c r="B411"/>
      <c r="C411" s="8"/>
      <c r="D411" s="60"/>
      <c r="E411" s="26"/>
      <c r="F411" s="26"/>
      <c r="G411" s="26"/>
      <c r="H411" s="125"/>
      <c r="I411" s="26"/>
    </row>
    <row r="412" spans="1:9" s="1" customFormat="1" ht="18" customHeight="1">
      <c r="A412" s="8"/>
      <c r="B412"/>
      <c r="C412" s="8"/>
      <c r="D412" s="60"/>
      <c r="E412" s="26"/>
      <c r="F412" s="26"/>
      <c r="G412" s="26"/>
      <c r="H412" s="125"/>
      <c r="I412" s="26"/>
    </row>
    <row r="413" spans="1:9" s="1" customFormat="1" ht="15.75">
      <c r="A413" s="8"/>
      <c r="B413"/>
      <c r="C413" s="8"/>
      <c r="D413" s="60"/>
      <c r="E413" s="26"/>
      <c r="F413" s="26"/>
      <c r="G413" s="26"/>
      <c r="H413" s="125"/>
      <c r="I413" s="26"/>
    </row>
    <row r="414" spans="1:9" s="1" customFormat="1" ht="15.75">
      <c r="A414" s="8"/>
      <c r="B414"/>
      <c r="C414" s="8"/>
      <c r="D414" s="60"/>
      <c r="E414" s="26"/>
      <c r="F414" s="26"/>
      <c r="G414" s="26"/>
      <c r="H414" s="125"/>
      <c r="I414" s="26"/>
    </row>
    <row r="415" spans="1:9" s="1" customFormat="1" ht="15.75">
      <c r="A415" s="8"/>
      <c r="B415"/>
      <c r="C415" s="8"/>
      <c r="D415" s="60"/>
      <c r="E415" s="26"/>
      <c r="F415" s="26"/>
      <c r="G415" s="26"/>
      <c r="H415" s="125"/>
      <c r="I415" s="26"/>
    </row>
    <row r="416" spans="1:9" s="1" customFormat="1" ht="15.75">
      <c r="A416" s="8"/>
      <c r="B416"/>
      <c r="C416" s="8"/>
      <c r="D416" s="60"/>
      <c r="E416" s="26"/>
      <c r="F416" s="26"/>
      <c r="G416" s="26"/>
      <c r="H416" s="125"/>
      <c r="I416" s="26"/>
    </row>
  </sheetData>
  <sheetProtection password="C919" sheet="1" objects="1" scenarios="1"/>
  <mergeCells count="5">
    <mergeCell ref="A4:I4"/>
    <mergeCell ref="A1:I1"/>
    <mergeCell ref="A2:I2"/>
    <mergeCell ref="A3:I3"/>
    <mergeCell ref="E83:I83"/>
  </mergeCells>
  <printOptions horizontalCentered="1"/>
  <pageMargins left="0.1968503937007874" right="0" top="0.1968503937007874" bottom="0" header="0.1968503937007874" footer="0"/>
  <pageSetup horizontalDpi="600" verticalDpi="600" orientation="landscape" paperSize="9" scale="69" r:id="rId1"/>
  <rowBreaks count="2" manualBreakCount="2">
    <brk id="46" max="8" man="1"/>
    <brk id="4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tabSelected="1" view="pageBreakPreview" zoomScale="69" zoomScaleSheetLayoutView="69" zoomScalePageLayoutView="0" workbookViewId="0" topLeftCell="A1">
      <pane ySplit="6" topLeftCell="A7" activePane="bottomLeft" state="frozen"/>
      <selection pane="topLeft" activeCell="A1" sqref="A1"/>
      <selection pane="bottomLeft" activeCell="B15" sqref="B15"/>
    </sheetView>
  </sheetViews>
  <sheetFormatPr defaultColWidth="9.140625" defaultRowHeight="15"/>
  <cols>
    <col min="1" max="1" width="7.7109375" style="8" customWidth="1"/>
    <col min="2" max="2" width="85.7109375" style="0" customWidth="1"/>
    <col min="3" max="4" width="12.7109375" style="90" customWidth="1"/>
    <col min="5" max="5" width="15.7109375" style="90" customWidth="1"/>
    <col min="6" max="6" width="12.7109375" style="90" customWidth="1"/>
    <col min="7" max="7" width="12.7109375" style="97" customWidth="1"/>
    <col min="8" max="9" width="12.7109375" style="90" customWidth="1"/>
    <col min="10" max="10" width="15.7109375" style="78" customWidth="1"/>
  </cols>
  <sheetData>
    <row r="1" spans="1:10" ht="18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8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</row>
    <row r="3" spans="1:10" ht="18" customHeight="1">
      <c r="A3" s="167" t="s">
        <v>136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ht="18" customHeight="1" thickBot="1">
      <c r="A4" s="168"/>
      <c r="B4" s="168"/>
      <c r="C4" s="168"/>
      <c r="D4" s="168"/>
      <c r="E4" s="168"/>
      <c r="F4" s="168"/>
      <c r="G4" s="168"/>
      <c r="H4" s="168"/>
      <c r="I4" s="168"/>
      <c r="J4" s="168"/>
    </row>
    <row r="5" spans="1:10" s="4" customFormat="1" ht="18" customHeight="1" thickBot="1" thickTop="1">
      <c r="A5" s="5" t="s">
        <v>0</v>
      </c>
      <c r="B5" s="6" t="s">
        <v>1</v>
      </c>
      <c r="C5" s="20" t="s">
        <v>4</v>
      </c>
      <c r="D5" s="20" t="s">
        <v>5</v>
      </c>
      <c r="E5" s="20" t="s">
        <v>6</v>
      </c>
      <c r="F5" s="132" t="s">
        <v>75</v>
      </c>
      <c r="G5" s="133"/>
      <c r="H5" s="133"/>
      <c r="I5" s="133"/>
      <c r="J5" s="75"/>
    </row>
    <row r="6" spans="1:10" s="63" customFormat="1" ht="18" customHeight="1" thickTop="1">
      <c r="A6" s="16"/>
      <c r="B6" s="17"/>
      <c r="C6" s="83"/>
      <c r="D6" s="83"/>
      <c r="E6" s="92"/>
      <c r="F6" s="107">
        <v>1</v>
      </c>
      <c r="G6" s="107">
        <v>2</v>
      </c>
      <c r="H6" s="107">
        <v>3</v>
      </c>
      <c r="I6" s="107">
        <v>4</v>
      </c>
      <c r="J6" s="108" t="s">
        <v>6</v>
      </c>
    </row>
    <row r="7" spans="1:10" s="62" customFormat="1" ht="18" customHeight="1">
      <c r="A7" s="9" t="s">
        <v>9</v>
      </c>
      <c r="B7" s="40" t="s">
        <v>10</v>
      </c>
      <c r="C7" s="74"/>
      <c r="D7" s="74"/>
      <c r="E7" s="74"/>
      <c r="F7" s="74"/>
      <c r="G7" s="94"/>
      <c r="H7" s="74"/>
      <c r="I7" s="74"/>
      <c r="J7" s="76"/>
    </row>
    <row r="8" spans="1:10" s="63" customFormat="1" ht="18" customHeight="1">
      <c r="A8" s="10" t="s">
        <v>88</v>
      </c>
      <c r="B8" s="35" t="s">
        <v>67</v>
      </c>
      <c r="C8" s="79">
        <f>Planilha!E7</f>
        <v>0</v>
      </c>
      <c r="D8" s="79">
        <f>Planilha!F7</f>
        <v>0</v>
      </c>
      <c r="E8" s="79">
        <f>Planilha!G7*(1+Planilha!H7)</f>
        <v>0</v>
      </c>
      <c r="F8" s="169"/>
      <c r="G8" s="169"/>
      <c r="H8" s="169"/>
      <c r="I8" s="169"/>
      <c r="J8" s="80">
        <f>I8+H8+G8+F8</f>
        <v>0</v>
      </c>
    </row>
    <row r="9" spans="1:10" s="63" customFormat="1" ht="18" customHeight="1">
      <c r="A9" s="10" t="s">
        <v>89</v>
      </c>
      <c r="B9" s="35" t="s">
        <v>68</v>
      </c>
      <c r="C9" s="79">
        <f>Planilha!E8</f>
        <v>0</v>
      </c>
      <c r="D9" s="79">
        <f>Planilha!F8</f>
        <v>0</v>
      </c>
      <c r="E9" s="79">
        <f>Planilha!G8*(1+Planilha!H8)</f>
        <v>0</v>
      </c>
      <c r="F9" s="169"/>
      <c r="G9" s="169"/>
      <c r="H9" s="169"/>
      <c r="I9" s="169"/>
      <c r="J9" s="80">
        <f>I9+H9+G9+F9</f>
        <v>0</v>
      </c>
    </row>
    <row r="10" spans="1:10" s="63" customFormat="1" ht="18" customHeight="1">
      <c r="A10" s="10" t="s">
        <v>90</v>
      </c>
      <c r="B10" s="35" t="s">
        <v>66</v>
      </c>
      <c r="C10" s="79">
        <f>Planilha!E9</f>
        <v>0</v>
      </c>
      <c r="D10" s="79">
        <f>Planilha!F9</f>
        <v>0</v>
      </c>
      <c r="E10" s="79">
        <f>Planilha!G9*(1+Planilha!H9)</f>
        <v>0</v>
      </c>
      <c r="F10" s="169"/>
      <c r="G10" s="169"/>
      <c r="H10" s="169"/>
      <c r="I10" s="169"/>
      <c r="J10" s="80">
        <f>I10+H10+G10+F10</f>
        <v>0</v>
      </c>
    </row>
    <row r="11" spans="1:10" s="63" customFormat="1" ht="18" customHeight="1">
      <c r="A11" s="10" t="s">
        <v>91</v>
      </c>
      <c r="B11" s="28" t="s">
        <v>87</v>
      </c>
      <c r="C11" s="79">
        <f>Planilha!E10</f>
        <v>0</v>
      </c>
      <c r="D11" s="79">
        <f>Planilha!F10</f>
        <v>0</v>
      </c>
      <c r="E11" s="79">
        <f>Planilha!G10*(1+Planilha!H10)</f>
        <v>0</v>
      </c>
      <c r="F11" s="169"/>
      <c r="G11" s="169"/>
      <c r="H11" s="169"/>
      <c r="I11" s="169"/>
      <c r="J11" s="80">
        <f>I11+H11+G11+F11</f>
        <v>0</v>
      </c>
    </row>
    <row r="12" spans="1:10" s="62" customFormat="1" ht="18" customHeight="1">
      <c r="A12" s="9"/>
      <c r="B12" s="31" t="s">
        <v>11</v>
      </c>
      <c r="C12" s="74">
        <f>SUMPRODUCT(Planilha!E7:E10,Planilha!D7:D10,(1+Planilha!H7:H10))</f>
        <v>0</v>
      </c>
      <c r="D12" s="74">
        <f>SUMPRODUCT(Planilha!F7:F10,Planilha!D7:D10,(1+Planilha!H7:H10))</f>
        <v>0</v>
      </c>
      <c r="E12" s="74">
        <f>SUM(E8:E11)</f>
        <v>0</v>
      </c>
      <c r="F12" s="74">
        <f>SUMPRODUCT(F8:F11,E8:E11)</f>
        <v>0</v>
      </c>
      <c r="G12" s="74">
        <f>SUMPRODUCT(G8:G11,E8:E11)</f>
        <v>0</v>
      </c>
      <c r="H12" s="74">
        <f>SUMPRODUCT(H8:H11,E8:E11)</f>
        <v>0</v>
      </c>
      <c r="I12" s="74">
        <f>SUMPRODUCT(I8:I11,E8:E11)</f>
        <v>0</v>
      </c>
      <c r="J12" s="81">
        <f>I12+H12+G12+F12</f>
        <v>0</v>
      </c>
    </row>
    <row r="13" spans="1:10" s="63" customFormat="1" ht="18" customHeight="1">
      <c r="A13" s="10"/>
      <c r="B13" s="65"/>
      <c r="C13" s="79"/>
      <c r="D13" s="79"/>
      <c r="E13" s="79"/>
      <c r="F13" s="79"/>
      <c r="G13" s="93"/>
      <c r="H13" s="79"/>
      <c r="I13" s="79"/>
      <c r="J13" s="76"/>
    </row>
    <row r="14" spans="1:10" s="62" customFormat="1" ht="18" customHeight="1">
      <c r="A14" s="9" t="s">
        <v>17</v>
      </c>
      <c r="B14" s="12" t="s">
        <v>18</v>
      </c>
      <c r="C14" s="74"/>
      <c r="D14" s="74"/>
      <c r="E14" s="74"/>
      <c r="F14" s="74"/>
      <c r="G14" s="94"/>
      <c r="H14" s="91"/>
      <c r="I14" s="74"/>
      <c r="J14" s="76"/>
    </row>
    <row r="15" spans="1:10" s="63" customFormat="1" ht="18" customHeight="1">
      <c r="A15" s="10" t="s">
        <v>92</v>
      </c>
      <c r="B15" s="45" t="s">
        <v>19</v>
      </c>
      <c r="C15" s="82">
        <f>Planilha!E14</f>
        <v>0</v>
      </c>
      <c r="D15" s="82">
        <f>Planilha!F14</f>
        <v>0</v>
      </c>
      <c r="E15" s="79">
        <f>Planilha!G14*(1+Planilha!H14)</f>
        <v>0</v>
      </c>
      <c r="F15" s="169"/>
      <c r="G15" s="169"/>
      <c r="H15" s="169"/>
      <c r="I15" s="169"/>
      <c r="J15" s="80">
        <f>I15+H15+G15+F15</f>
        <v>0</v>
      </c>
    </row>
    <row r="16" spans="1:10" s="63" customFormat="1" ht="18" customHeight="1">
      <c r="A16" s="10" t="s">
        <v>93</v>
      </c>
      <c r="B16" s="19" t="s">
        <v>73</v>
      </c>
      <c r="C16" s="82">
        <f>Planilha!E15</f>
        <v>0</v>
      </c>
      <c r="D16" s="82">
        <f>Planilha!F15</f>
        <v>0</v>
      </c>
      <c r="E16" s="79">
        <f>Planilha!G15*(1+Planilha!H15)</f>
        <v>0</v>
      </c>
      <c r="F16" s="169"/>
      <c r="G16" s="169"/>
      <c r="H16" s="169"/>
      <c r="I16" s="169"/>
      <c r="J16" s="80">
        <f>I16+H16+G16+F16</f>
        <v>0</v>
      </c>
    </row>
    <row r="17" spans="1:10" s="63" customFormat="1" ht="18" customHeight="1">
      <c r="A17" s="10" t="s">
        <v>94</v>
      </c>
      <c r="B17" s="19" t="s">
        <v>74</v>
      </c>
      <c r="C17" s="82">
        <f>Planilha!E16</f>
        <v>0</v>
      </c>
      <c r="D17" s="82">
        <f>Planilha!F16</f>
        <v>0</v>
      </c>
      <c r="E17" s="79">
        <f>Planilha!G16*(1+Planilha!H16)</f>
        <v>0</v>
      </c>
      <c r="F17" s="169"/>
      <c r="G17" s="169"/>
      <c r="H17" s="169"/>
      <c r="I17" s="169"/>
      <c r="J17" s="80">
        <f>I17+H17+G17+F17</f>
        <v>0</v>
      </c>
    </row>
    <row r="18" spans="1:10" s="63" customFormat="1" ht="18" customHeight="1">
      <c r="A18" s="10" t="s">
        <v>95</v>
      </c>
      <c r="B18" s="19" t="s">
        <v>21</v>
      </c>
      <c r="C18" s="82">
        <f>Planilha!E17</f>
        <v>0</v>
      </c>
      <c r="D18" s="82">
        <f>Planilha!F17</f>
        <v>0</v>
      </c>
      <c r="E18" s="79">
        <f>Planilha!G17*(1+Planilha!H17)</f>
        <v>0</v>
      </c>
      <c r="F18" s="169"/>
      <c r="G18" s="169"/>
      <c r="H18" s="169"/>
      <c r="I18" s="169"/>
      <c r="J18" s="80">
        <f>I18+H18+G18+F18</f>
        <v>0</v>
      </c>
    </row>
    <row r="19" spans="1:10" s="62" customFormat="1" ht="18" customHeight="1">
      <c r="A19" s="9"/>
      <c r="B19" s="31" t="s">
        <v>11</v>
      </c>
      <c r="C19" s="74">
        <f>SUMPRODUCT(Planilha!D14:D17,Planilha!E14:E17,(1+Planilha!H14:H17))</f>
        <v>0</v>
      </c>
      <c r="D19" s="74">
        <f>SUMPRODUCT(Planilha!D14:D17,Planilha!F14:F17,(1+Planilha!H14:H17))</f>
        <v>0</v>
      </c>
      <c r="E19" s="74">
        <f>SUM(E15:E18)</f>
        <v>0</v>
      </c>
      <c r="F19" s="74">
        <f>SUMPRODUCT(E15:E18,F15:F18)</f>
        <v>0</v>
      </c>
      <c r="G19" s="74">
        <f>SUMPRODUCT(G15:G18,E15:E18)</f>
        <v>0</v>
      </c>
      <c r="H19" s="74">
        <f>SUMPRODUCT(H15:H18,E15:E18)</f>
        <v>0</v>
      </c>
      <c r="I19" s="74">
        <f>SUMPRODUCT(I15:I18,E15:E18)</f>
        <v>0</v>
      </c>
      <c r="J19" s="81">
        <f>I19+H19+G19+F19</f>
        <v>0</v>
      </c>
    </row>
    <row r="20" spans="1:10" s="63" customFormat="1" ht="18" customHeight="1">
      <c r="A20" s="10"/>
      <c r="B20" s="65"/>
      <c r="C20" s="79"/>
      <c r="D20" s="79"/>
      <c r="E20" s="79"/>
      <c r="F20" s="79"/>
      <c r="G20" s="93"/>
      <c r="H20" s="79"/>
      <c r="I20" s="79"/>
      <c r="J20" s="76"/>
    </row>
    <row r="21" spans="1:10" s="62" customFormat="1" ht="18" customHeight="1">
      <c r="A21" s="9" t="s">
        <v>61</v>
      </c>
      <c r="B21" s="40" t="s">
        <v>22</v>
      </c>
      <c r="C21" s="85"/>
      <c r="D21" s="86"/>
      <c r="E21" s="74"/>
      <c r="F21" s="74"/>
      <c r="G21" s="94"/>
      <c r="H21" s="74"/>
      <c r="I21" s="74"/>
      <c r="J21" s="76"/>
    </row>
    <row r="22" spans="1:10" s="63" customFormat="1" ht="18" customHeight="1">
      <c r="A22" s="10" t="s">
        <v>96</v>
      </c>
      <c r="B22" s="35" t="s">
        <v>23</v>
      </c>
      <c r="C22" s="82">
        <f>Planilha!E21</f>
        <v>0</v>
      </c>
      <c r="D22" s="82">
        <f>Planilha!F21</f>
        <v>0</v>
      </c>
      <c r="E22" s="79">
        <f>Planilha!G21*(1+Planilha!H21)</f>
        <v>0</v>
      </c>
      <c r="F22" s="169"/>
      <c r="G22" s="169"/>
      <c r="H22" s="169"/>
      <c r="I22" s="169"/>
      <c r="J22" s="80">
        <f aca="true" t="shared" si="0" ref="J22:J33">I22+H22+G22+F22</f>
        <v>0</v>
      </c>
    </row>
    <row r="23" spans="1:10" s="63" customFormat="1" ht="18" customHeight="1">
      <c r="A23" s="10" t="s">
        <v>97</v>
      </c>
      <c r="B23" s="35" t="s">
        <v>24</v>
      </c>
      <c r="C23" s="82">
        <f>Planilha!E22</f>
        <v>0</v>
      </c>
      <c r="D23" s="82">
        <f>Planilha!F22</f>
        <v>0</v>
      </c>
      <c r="E23" s="79">
        <f>Planilha!G22*(1+Planilha!H22)</f>
        <v>0</v>
      </c>
      <c r="F23" s="169"/>
      <c r="G23" s="169"/>
      <c r="H23" s="169"/>
      <c r="I23" s="169"/>
      <c r="J23" s="80">
        <f t="shared" si="0"/>
        <v>0</v>
      </c>
    </row>
    <row r="24" spans="1:10" s="63" customFormat="1" ht="18" customHeight="1">
      <c r="A24" s="10" t="s">
        <v>98</v>
      </c>
      <c r="B24" s="35" t="s">
        <v>25</v>
      </c>
      <c r="C24" s="82">
        <f>Planilha!E23</f>
        <v>0</v>
      </c>
      <c r="D24" s="82">
        <f>Planilha!F23</f>
        <v>0</v>
      </c>
      <c r="E24" s="79">
        <f>Planilha!G23*(1+Planilha!H23)</f>
        <v>0</v>
      </c>
      <c r="F24" s="169"/>
      <c r="G24" s="169"/>
      <c r="H24" s="169"/>
      <c r="I24" s="169"/>
      <c r="J24" s="80">
        <f t="shared" si="0"/>
        <v>0</v>
      </c>
    </row>
    <row r="25" spans="1:10" s="63" customFormat="1" ht="18" customHeight="1">
      <c r="A25" s="10" t="s">
        <v>99</v>
      </c>
      <c r="B25" s="35" t="s">
        <v>26</v>
      </c>
      <c r="C25" s="82">
        <f>Planilha!E24</f>
        <v>0</v>
      </c>
      <c r="D25" s="82">
        <f>Planilha!F24</f>
        <v>0</v>
      </c>
      <c r="E25" s="79">
        <f>Planilha!G24*(1+Planilha!H24)</f>
        <v>0</v>
      </c>
      <c r="F25" s="169"/>
      <c r="G25" s="169"/>
      <c r="H25" s="169"/>
      <c r="I25" s="169"/>
      <c r="J25" s="80">
        <f t="shared" si="0"/>
        <v>0</v>
      </c>
    </row>
    <row r="26" spans="1:10" s="63" customFormat="1" ht="18" customHeight="1">
      <c r="A26" s="10" t="s">
        <v>100</v>
      </c>
      <c r="B26" s="35" t="s">
        <v>27</v>
      </c>
      <c r="C26" s="82">
        <f>Planilha!E25</f>
        <v>0</v>
      </c>
      <c r="D26" s="82">
        <f>Planilha!F25</f>
        <v>0</v>
      </c>
      <c r="E26" s="79">
        <f>Planilha!G25*(1+Planilha!H25)</f>
        <v>0</v>
      </c>
      <c r="F26" s="169"/>
      <c r="G26" s="169"/>
      <c r="H26" s="169"/>
      <c r="I26" s="169"/>
      <c r="J26" s="80">
        <f t="shared" si="0"/>
        <v>0</v>
      </c>
    </row>
    <row r="27" spans="1:10" s="63" customFormat="1" ht="18" customHeight="1">
      <c r="A27" s="10" t="s">
        <v>101</v>
      </c>
      <c r="B27" s="35" t="s">
        <v>29</v>
      </c>
      <c r="C27" s="82">
        <f>Planilha!E26</f>
        <v>0</v>
      </c>
      <c r="D27" s="82">
        <f>Planilha!F26</f>
        <v>0</v>
      </c>
      <c r="E27" s="79">
        <f>Planilha!G26*(1+Planilha!H26)</f>
        <v>0</v>
      </c>
      <c r="F27" s="169"/>
      <c r="G27" s="169"/>
      <c r="H27" s="169"/>
      <c r="I27" s="169"/>
      <c r="J27" s="80">
        <f t="shared" si="0"/>
        <v>0</v>
      </c>
    </row>
    <row r="28" spans="1:10" s="63" customFormat="1" ht="18" customHeight="1">
      <c r="A28" s="10" t="s">
        <v>102</v>
      </c>
      <c r="B28" s="35" t="s">
        <v>30</v>
      </c>
      <c r="C28" s="82">
        <f>Planilha!E27</f>
        <v>0</v>
      </c>
      <c r="D28" s="82">
        <f>Planilha!F27</f>
        <v>0</v>
      </c>
      <c r="E28" s="79">
        <f>Planilha!G27*(1+Planilha!H27)</f>
        <v>0</v>
      </c>
      <c r="F28" s="169"/>
      <c r="G28" s="169"/>
      <c r="H28" s="169"/>
      <c r="I28" s="169"/>
      <c r="J28" s="80">
        <f t="shared" si="0"/>
        <v>0</v>
      </c>
    </row>
    <row r="29" spans="1:10" s="63" customFormat="1" ht="18" customHeight="1">
      <c r="A29" s="10" t="s">
        <v>103</v>
      </c>
      <c r="B29" s="35" t="s">
        <v>84</v>
      </c>
      <c r="C29" s="82">
        <f>Planilha!E28</f>
        <v>0</v>
      </c>
      <c r="D29" s="82">
        <f>Planilha!F28</f>
        <v>0</v>
      </c>
      <c r="E29" s="79">
        <f>Planilha!G28*(1+Planilha!H28)</f>
        <v>0</v>
      </c>
      <c r="F29" s="169"/>
      <c r="G29" s="169"/>
      <c r="H29" s="169"/>
      <c r="I29" s="169"/>
      <c r="J29" s="80">
        <f t="shared" si="0"/>
        <v>0</v>
      </c>
    </row>
    <row r="30" spans="1:10" s="63" customFormat="1" ht="18" customHeight="1">
      <c r="A30" s="10" t="s">
        <v>104</v>
      </c>
      <c r="B30" s="45" t="s">
        <v>85</v>
      </c>
      <c r="C30" s="82">
        <f>Planilha!E29</f>
        <v>0</v>
      </c>
      <c r="D30" s="82">
        <f>Planilha!F29</f>
        <v>0</v>
      </c>
      <c r="E30" s="79">
        <f>Planilha!G29*(1+Planilha!H29)</f>
        <v>0</v>
      </c>
      <c r="F30" s="169"/>
      <c r="G30" s="169"/>
      <c r="H30" s="169"/>
      <c r="I30" s="169"/>
      <c r="J30" s="80">
        <f t="shared" si="0"/>
        <v>0</v>
      </c>
    </row>
    <row r="31" spans="1:10" s="63" customFormat="1" ht="18" customHeight="1">
      <c r="A31" s="10" t="s">
        <v>105</v>
      </c>
      <c r="B31" s="45" t="s">
        <v>31</v>
      </c>
      <c r="C31" s="82">
        <f>Planilha!E30</f>
        <v>0</v>
      </c>
      <c r="D31" s="82">
        <f>Planilha!F30</f>
        <v>0</v>
      </c>
      <c r="E31" s="79">
        <f>Planilha!G30*(1+Planilha!H30)</f>
        <v>0</v>
      </c>
      <c r="F31" s="169"/>
      <c r="G31" s="169"/>
      <c r="H31" s="169"/>
      <c r="I31" s="169"/>
      <c r="J31" s="80">
        <f t="shared" si="0"/>
        <v>0</v>
      </c>
    </row>
    <row r="32" spans="1:10" s="63" customFormat="1" ht="18" customHeight="1">
      <c r="A32" s="10" t="s">
        <v>106</v>
      </c>
      <c r="B32" s="45" t="s">
        <v>32</v>
      </c>
      <c r="C32" s="82">
        <f>Planilha!E31</f>
        <v>0</v>
      </c>
      <c r="D32" s="82">
        <f>Planilha!F31</f>
        <v>0</v>
      </c>
      <c r="E32" s="79">
        <f>Planilha!G31*(1+Planilha!H31)</f>
        <v>0</v>
      </c>
      <c r="F32" s="169"/>
      <c r="G32" s="169"/>
      <c r="H32" s="169"/>
      <c r="I32" s="169"/>
      <c r="J32" s="80">
        <f t="shared" si="0"/>
        <v>0</v>
      </c>
    </row>
    <row r="33" spans="1:10" s="63" customFormat="1" ht="18" customHeight="1">
      <c r="A33" s="10" t="s">
        <v>107</v>
      </c>
      <c r="B33" s="45" t="s">
        <v>70</v>
      </c>
      <c r="C33" s="82">
        <f>Planilha!E32</f>
        <v>0</v>
      </c>
      <c r="D33" s="82">
        <f>Planilha!F32</f>
        <v>0</v>
      </c>
      <c r="E33" s="79">
        <f>Planilha!G32*(1+Planilha!H32)</f>
        <v>0</v>
      </c>
      <c r="F33" s="169"/>
      <c r="G33" s="169"/>
      <c r="H33" s="169"/>
      <c r="I33" s="169"/>
      <c r="J33" s="80">
        <f t="shared" si="0"/>
        <v>0</v>
      </c>
    </row>
    <row r="34" spans="1:10" s="62" customFormat="1" ht="18" customHeight="1">
      <c r="A34" s="9"/>
      <c r="B34" s="31" t="s">
        <v>11</v>
      </c>
      <c r="C34" s="85">
        <f>SUMPRODUCT(Planilha!D21:D32,Planilha!E21:E32,(1+Planilha!H21:H32))</f>
        <v>0</v>
      </c>
      <c r="D34" s="86">
        <f>SUMPRODUCT(Planilha!D21:D32,Planilha!F21:F32,(1+Planilha!H21:H32))</f>
        <v>0</v>
      </c>
      <c r="E34" s="74">
        <f>SUM(E22:E33)</f>
        <v>0</v>
      </c>
      <c r="F34" s="74">
        <f>SUMPRODUCT(F22:F33,E22:E33)</f>
        <v>0</v>
      </c>
      <c r="G34" s="74">
        <f>SUMPRODUCT(G22:G33,E22:E33)</f>
        <v>0</v>
      </c>
      <c r="H34" s="74">
        <f>SUMPRODUCT(H22:H33,E22:E33)</f>
        <v>0</v>
      </c>
      <c r="I34" s="74">
        <f>SUMPRODUCT(I22:I33,E22:E33)</f>
        <v>0</v>
      </c>
      <c r="J34" s="81">
        <f>I34+H34+G34+F34</f>
        <v>0</v>
      </c>
    </row>
    <row r="35" spans="1:10" s="63" customFormat="1" ht="18" customHeight="1">
      <c r="A35" s="10"/>
      <c r="B35" s="40"/>
      <c r="C35" s="88"/>
      <c r="D35" s="88"/>
      <c r="E35" s="79"/>
      <c r="F35" s="79"/>
      <c r="G35" s="93"/>
      <c r="H35" s="79"/>
      <c r="I35" s="79"/>
      <c r="J35" s="76"/>
    </row>
    <row r="36" spans="1:10" s="62" customFormat="1" ht="18" customHeight="1">
      <c r="A36" s="9" t="s">
        <v>69</v>
      </c>
      <c r="B36" s="47" t="s">
        <v>33</v>
      </c>
      <c r="C36" s="85"/>
      <c r="D36" s="86"/>
      <c r="E36" s="74"/>
      <c r="F36" s="74"/>
      <c r="G36" s="94"/>
      <c r="H36" s="74"/>
      <c r="I36" s="74"/>
      <c r="J36" s="76"/>
    </row>
    <row r="37" spans="1:10" s="63" customFormat="1" ht="18" customHeight="1">
      <c r="A37" s="10" t="s">
        <v>108</v>
      </c>
      <c r="B37" s="36" t="s">
        <v>34</v>
      </c>
      <c r="C37" s="87">
        <f>Planilha!E36</f>
        <v>0</v>
      </c>
      <c r="D37" s="87">
        <f>Planilha!F36</f>
        <v>0</v>
      </c>
      <c r="E37" s="79">
        <f>Planilha!G36*(1+Planilha!H36)</f>
        <v>0</v>
      </c>
      <c r="F37" s="169"/>
      <c r="G37" s="169"/>
      <c r="H37" s="169"/>
      <c r="I37" s="169"/>
      <c r="J37" s="80">
        <f aca="true" t="shared" si="1" ref="J37:J42">I37+H37+G37+F37</f>
        <v>0</v>
      </c>
    </row>
    <row r="38" spans="1:10" s="63" customFormat="1" ht="18" customHeight="1">
      <c r="A38" s="10" t="s">
        <v>109</v>
      </c>
      <c r="B38" s="36" t="s">
        <v>35</v>
      </c>
      <c r="C38" s="87">
        <f>Planilha!E37</f>
        <v>0</v>
      </c>
      <c r="D38" s="87">
        <f>Planilha!F37</f>
        <v>0</v>
      </c>
      <c r="E38" s="79">
        <f>Planilha!G37*(1+Planilha!H37)</f>
        <v>0</v>
      </c>
      <c r="F38" s="169"/>
      <c r="G38" s="169"/>
      <c r="H38" s="169"/>
      <c r="I38" s="169"/>
      <c r="J38" s="80">
        <f t="shared" si="1"/>
        <v>0</v>
      </c>
    </row>
    <row r="39" spans="1:10" s="63" customFormat="1" ht="18" customHeight="1">
      <c r="A39" s="10" t="s">
        <v>110</v>
      </c>
      <c r="B39" s="36" t="s">
        <v>37</v>
      </c>
      <c r="C39" s="87">
        <f>Planilha!E38</f>
        <v>0</v>
      </c>
      <c r="D39" s="87">
        <f>Planilha!F38</f>
        <v>0</v>
      </c>
      <c r="E39" s="79">
        <f>Planilha!G38*(1+Planilha!H38)</f>
        <v>0</v>
      </c>
      <c r="F39" s="169"/>
      <c r="G39" s="169"/>
      <c r="H39" s="169"/>
      <c r="I39" s="169"/>
      <c r="J39" s="80">
        <f t="shared" si="1"/>
        <v>0</v>
      </c>
    </row>
    <row r="40" spans="1:10" s="63" customFormat="1" ht="18" customHeight="1">
      <c r="A40" s="10" t="s">
        <v>111</v>
      </c>
      <c r="B40" s="36" t="s">
        <v>38</v>
      </c>
      <c r="C40" s="87">
        <f>Planilha!E39</f>
        <v>0</v>
      </c>
      <c r="D40" s="87">
        <f>Planilha!F39</f>
        <v>0</v>
      </c>
      <c r="E40" s="79">
        <f>Planilha!G39*(1+Planilha!H39)</f>
        <v>0</v>
      </c>
      <c r="F40" s="169"/>
      <c r="G40" s="169"/>
      <c r="H40" s="169"/>
      <c r="I40" s="169"/>
      <c r="J40" s="80">
        <f t="shared" si="1"/>
        <v>0</v>
      </c>
    </row>
    <row r="41" spans="1:10" s="63" customFormat="1" ht="18" customHeight="1">
      <c r="A41" s="10" t="s">
        <v>112</v>
      </c>
      <c r="B41" s="36" t="s">
        <v>35</v>
      </c>
      <c r="C41" s="87">
        <f>Planilha!E40</f>
        <v>0</v>
      </c>
      <c r="D41" s="87">
        <f>Planilha!F40</f>
        <v>0</v>
      </c>
      <c r="E41" s="79">
        <f>Planilha!G40*(1+Planilha!H40)</f>
        <v>0</v>
      </c>
      <c r="F41" s="169"/>
      <c r="G41" s="169"/>
      <c r="H41" s="169"/>
      <c r="I41" s="169"/>
      <c r="J41" s="80">
        <f t="shared" si="1"/>
        <v>0</v>
      </c>
    </row>
    <row r="42" spans="1:10" s="63" customFormat="1" ht="18" customHeight="1">
      <c r="A42" s="10" t="s">
        <v>113</v>
      </c>
      <c r="B42" s="36" t="s">
        <v>37</v>
      </c>
      <c r="C42" s="87">
        <f>Planilha!E41</f>
        <v>0</v>
      </c>
      <c r="D42" s="87">
        <f>Planilha!F41</f>
        <v>0</v>
      </c>
      <c r="E42" s="79">
        <f>Planilha!G41*(1+Planilha!H41)</f>
        <v>0</v>
      </c>
      <c r="F42" s="169"/>
      <c r="G42" s="169"/>
      <c r="H42" s="169"/>
      <c r="I42" s="169"/>
      <c r="J42" s="80">
        <f t="shared" si="1"/>
        <v>0</v>
      </c>
    </row>
    <row r="43" spans="1:10" s="62" customFormat="1" ht="18" customHeight="1">
      <c r="A43" s="9"/>
      <c r="B43" s="31" t="s">
        <v>11</v>
      </c>
      <c r="C43" s="85">
        <f>SUMPRODUCT(Planilha!D36:D41,Planilha!E36:E41,(1+Planilha!H36:H41))</f>
        <v>0</v>
      </c>
      <c r="D43" s="86">
        <f>SUMPRODUCT(Planilha!D36:D41,Planilha!F36:F41,(1+Planilha!H36:H41))</f>
        <v>0</v>
      </c>
      <c r="E43" s="74">
        <f>SUM(E37:E42)</f>
        <v>0</v>
      </c>
      <c r="F43" s="74">
        <f>SUMPRODUCT(F37:F42,E37:E42)</f>
        <v>0</v>
      </c>
      <c r="G43" s="74">
        <f>SUMPRODUCT(G37:G42,E37:E42)</f>
        <v>0</v>
      </c>
      <c r="H43" s="74">
        <f>SUMPRODUCT(H37:H42,E37:E42)</f>
        <v>0</v>
      </c>
      <c r="I43" s="74">
        <f>SUMPRODUCT(I37:I42,E37:E42)</f>
        <v>0</v>
      </c>
      <c r="J43" s="81">
        <f>I43+H43+G43+F43</f>
        <v>0</v>
      </c>
    </row>
    <row r="44" spans="1:10" s="63" customFormat="1" ht="18" customHeight="1">
      <c r="A44" s="10"/>
      <c r="B44" s="31"/>
      <c r="C44" s="85"/>
      <c r="D44" s="86"/>
      <c r="E44" s="79"/>
      <c r="F44" s="79"/>
      <c r="G44" s="93"/>
      <c r="H44" s="79"/>
      <c r="I44" s="79"/>
      <c r="J44" s="76"/>
    </row>
    <row r="45" spans="1:10" s="62" customFormat="1" ht="18" customHeight="1">
      <c r="A45" s="9" t="s">
        <v>62</v>
      </c>
      <c r="B45" s="31" t="s">
        <v>39</v>
      </c>
      <c r="C45" s="85"/>
      <c r="D45" s="86"/>
      <c r="E45" s="74"/>
      <c r="F45" s="74"/>
      <c r="G45" s="94"/>
      <c r="H45" s="74"/>
      <c r="I45" s="74"/>
      <c r="J45" s="76"/>
    </row>
    <row r="46" spans="1:10" s="63" customFormat="1" ht="18" customHeight="1">
      <c r="A46" s="10" t="s">
        <v>114</v>
      </c>
      <c r="B46" s="35" t="s">
        <v>71</v>
      </c>
      <c r="C46" s="89">
        <f>Planilha!E45</f>
        <v>0</v>
      </c>
      <c r="D46" s="82">
        <f>Planilha!F45</f>
        <v>0</v>
      </c>
      <c r="E46" s="79">
        <f>Planilha!G45*(1+Planilha!H45)</f>
        <v>0</v>
      </c>
      <c r="F46" s="169"/>
      <c r="G46" s="169"/>
      <c r="H46" s="169"/>
      <c r="I46" s="169"/>
      <c r="J46" s="80">
        <f>I46+H46+G46+F46</f>
        <v>0</v>
      </c>
    </row>
    <row r="47" spans="1:10" s="62" customFormat="1" ht="18" customHeight="1">
      <c r="A47" s="9"/>
      <c r="B47" s="31" t="s">
        <v>11</v>
      </c>
      <c r="C47" s="85">
        <f>(Planilha!D45*Planilha!E45)*(1+Planilha!H45)</f>
        <v>0</v>
      </c>
      <c r="D47" s="86">
        <f>(Planilha!D45*Planilha!F45)*(1+Planilha!H45)</f>
        <v>0</v>
      </c>
      <c r="E47" s="74">
        <f>SUM(E46)</f>
        <v>0</v>
      </c>
      <c r="F47" s="74">
        <f>F46*E46</f>
        <v>0</v>
      </c>
      <c r="G47" s="74">
        <f>G46*E46</f>
        <v>0</v>
      </c>
      <c r="H47" s="74">
        <f>H46*E46</f>
        <v>0</v>
      </c>
      <c r="I47" s="74">
        <f>I46*E46</f>
        <v>0</v>
      </c>
      <c r="J47" s="81">
        <f>I47+H47+G47+F47</f>
        <v>0</v>
      </c>
    </row>
    <row r="48" spans="1:10" s="62" customFormat="1" ht="18" customHeight="1">
      <c r="A48" s="9" t="s">
        <v>80</v>
      </c>
      <c r="B48" s="31" t="s">
        <v>40</v>
      </c>
      <c r="C48" s="85"/>
      <c r="D48" s="86"/>
      <c r="E48" s="74"/>
      <c r="F48" s="74"/>
      <c r="G48" s="94"/>
      <c r="H48" s="74"/>
      <c r="I48" s="74"/>
      <c r="J48" s="76"/>
    </row>
    <row r="49" spans="1:10" s="63" customFormat="1" ht="18" customHeight="1">
      <c r="A49" s="10" t="s">
        <v>86</v>
      </c>
      <c r="B49" s="35" t="s">
        <v>41</v>
      </c>
      <c r="C49" s="82">
        <f>Planilha!E48</f>
        <v>0</v>
      </c>
      <c r="D49" s="82">
        <f>Planilha!F48</f>
        <v>0</v>
      </c>
      <c r="E49" s="79">
        <f>Planilha!G48*(1+Planilha!H48)</f>
        <v>0</v>
      </c>
      <c r="F49" s="169"/>
      <c r="G49" s="169"/>
      <c r="H49" s="169"/>
      <c r="I49" s="169"/>
      <c r="J49" s="80">
        <f>I49+H49+G49+F49</f>
        <v>0</v>
      </c>
    </row>
    <row r="50" spans="1:10" s="63" customFormat="1" ht="18" customHeight="1">
      <c r="A50" s="10" t="s">
        <v>115</v>
      </c>
      <c r="B50" s="35" t="s">
        <v>42</v>
      </c>
      <c r="C50" s="82">
        <f>Planilha!E49</f>
        <v>0</v>
      </c>
      <c r="D50" s="82">
        <f>Planilha!F49</f>
        <v>0</v>
      </c>
      <c r="E50" s="79">
        <f>Planilha!G49*(1+Planilha!H49)</f>
        <v>0</v>
      </c>
      <c r="F50" s="169"/>
      <c r="G50" s="169"/>
      <c r="H50" s="169"/>
      <c r="I50" s="169"/>
      <c r="J50" s="80">
        <f>I50+H50+G50+F50</f>
        <v>0</v>
      </c>
    </row>
    <row r="51" spans="1:10" s="62" customFormat="1" ht="18" customHeight="1">
      <c r="A51" s="9"/>
      <c r="B51" s="40" t="s">
        <v>11</v>
      </c>
      <c r="C51" s="88">
        <f>SUMPRODUCT(Planilha!E48:E49,Planilha!D48:D49,(1+Planilha!H48:H49))</f>
        <v>0</v>
      </c>
      <c r="D51" s="88">
        <f>SUMPRODUCT(Planilha!D48:D49,Planilha!F48:F49,(1+Planilha!H48:H49))</f>
        <v>0</v>
      </c>
      <c r="E51" s="74">
        <f>SUM(E49:E50)</f>
        <v>0</v>
      </c>
      <c r="F51" s="74">
        <f>SUMPRODUCT(F49:F50,E49:E50)</f>
        <v>0</v>
      </c>
      <c r="G51" s="74">
        <f>SUMPRODUCT(G49:G50,E49:E50)</f>
        <v>0</v>
      </c>
      <c r="H51" s="74">
        <f>SUMPRODUCT(H49:H50,E49:E50)</f>
        <v>0</v>
      </c>
      <c r="I51" s="74">
        <f>SUMPRODUCT(I49:I50,E49:E50)</f>
        <v>0</v>
      </c>
      <c r="J51" s="81">
        <f>I51+H51+G51+F51</f>
        <v>0</v>
      </c>
    </row>
    <row r="52" spans="1:10" s="62" customFormat="1" ht="18" customHeight="1">
      <c r="A52" s="9"/>
      <c r="B52" s="40"/>
      <c r="C52" s="88"/>
      <c r="D52" s="88"/>
      <c r="E52" s="74"/>
      <c r="F52" s="74"/>
      <c r="G52" s="74"/>
      <c r="H52" s="74"/>
      <c r="I52" s="74"/>
      <c r="J52" s="81"/>
    </row>
    <row r="53" spans="1:10" s="62" customFormat="1" ht="18" customHeight="1">
      <c r="A53" s="9" t="s">
        <v>82</v>
      </c>
      <c r="B53" s="31" t="s">
        <v>43</v>
      </c>
      <c r="C53" s="85"/>
      <c r="D53" s="86"/>
      <c r="E53" s="74"/>
      <c r="F53" s="74"/>
      <c r="G53" s="94"/>
      <c r="H53" s="74"/>
      <c r="I53" s="74"/>
      <c r="J53" s="76"/>
    </row>
    <row r="54" spans="1:10" s="63" customFormat="1" ht="18" customHeight="1">
      <c r="A54" s="10" t="s">
        <v>83</v>
      </c>
      <c r="B54" s="35" t="s">
        <v>63</v>
      </c>
      <c r="C54" s="87">
        <f>Planilha!E53</f>
        <v>0</v>
      </c>
      <c r="D54" s="87">
        <f>Planilha!F53</f>
        <v>0</v>
      </c>
      <c r="E54" s="79">
        <f>Planilha!G53*(1+Planilha!H53)</f>
        <v>0</v>
      </c>
      <c r="F54" s="169"/>
      <c r="G54" s="169"/>
      <c r="H54" s="169"/>
      <c r="I54" s="169"/>
      <c r="J54" s="80">
        <f>I54+H54+G54+F54</f>
        <v>0</v>
      </c>
    </row>
    <row r="55" spans="1:10" s="63" customFormat="1" ht="18" customHeight="1">
      <c r="A55" s="10" t="s">
        <v>116</v>
      </c>
      <c r="B55" s="35" t="s">
        <v>64</v>
      </c>
      <c r="C55" s="87">
        <f>Planilha!E54</f>
        <v>0</v>
      </c>
      <c r="D55" s="87">
        <f>Planilha!F54</f>
        <v>0</v>
      </c>
      <c r="E55" s="79">
        <f>Planilha!G54*(1+Planilha!H54)</f>
        <v>0</v>
      </c>
      <c r="F55" s="169"/>
      <c r="G55" s="169"/>
      <c r="H55" s="169"/>
      <c r="I55" s="169"/>
      <c r="J55" s="80">
        <f>I55+H55+G55+F55</f>
        <v>0</v>
      </c>
    </row>
    <row r="56" spans="1:10" s="63" customFormat="1" ht="18" customHeight="1">
      <c r="A56" s="10" t="s">
        <v>117</v>
      </c>
      <c r="B56" s="35" t="s">
        <v>65</v>
      </c>
      <c r="C56" s="87">
        <f>Planilha!E55</f>
        <v>0</v>
      </c>
      <c r="D56" s="87">
        <f>Planilha!F55</f>
        <v>0</v>
      </c>
      <c r="E56" s="79">
        <f>Planilha!G55*(1+Planilha!H55)</f>
        <v>0</v>
      </c>
      <c r="F56" s="169"/>
      <c r="G56" s="169"/>
      <c r="H56" s="169"/>
      <c r="I56" s="169"/>
      <c r="J56" s="80">
        <f>I56+H56+G56+F56</f>
        <v>0</v>
      </c>
    </row>
    <row r="57" spans="1:10" s="63" customFormat="1" ht="18" customHeight="1">
      <c r="A57" s="10" t="s">
        <v>118</v>
      </c>
      <c r="B57" s="35" t="s">
        <v>44</v>
      </c>
      <c r="C57" s="87">
        <f>Planilha!E56</f>
        <v>0</v>
      </c>
      <c r="D57" s="87">
        <f>Planilha!F56</f>
        <v>0</v>
      </c>
      <c r="E57" s="79">
        <f>Planilha!G56*(1+Planilha!H56)</f>
        <v>0</v>
      </c>
      <c r="F57" s="169"/>
      <c r="G57" s="169"/>
      <c r="H57" s="169"/>
      <c r="I57" s="169"/>
      <c r="J57" s="80">
        <f>I57+H57+G57+F57</f>
        <v>0</v>
      </c>
    </row>
    <row r="58" spans="1:10" s="62" customFormat="1" ht="18" customHeight="1">
      <c r="A58" s="9"/>
      <c r="B58" s="40" t="s">
        <v>11</v>
      </c>
      <c r="C58" s="88">
        <f>SUMPRODUCT(Planilha!D53:D56,Planilha!E53:E56,(1+Planilha!H53:H56))</f>
        <v>0</v>
      </c>
      <c r="D58" s="88">
        <f>SUMPRODUCT(Planilha!D53:D56,Planilha!F53:F56,(1+Planilha!H53:H56))</f>
        <v>0</v>
      </c>
      <c r="E58" s="74">
        <f>SUM(E54:E57)</f>
        <v>0</v>
      </c>
      <c r="F58" s="74">
        <f>SUMPRODUCT(F54:F57,E54:E57)</f>
        <v>0</v>
      </c>
      <c r="G58" s="74">
        <f>SUMPRODUCT(G54:G57,E54:E57)</f>
        <v>0</v>
      </c>
      <c r="H58" s="74">
        <f>SUMPRODUCT(H54:H57,E54:E57)</f>
        <v>0</v>
      </c>
      <c r="I58" s="74">
        <f>SUMPRODUCT(I54:I57,E54:E57)</f>
        <v>0</v>
      </c>
      <c r="J58" s="81">
        <f>I58+H58+G58+F58</f>
        <v>0</v>
      </c>
    </row>
    <row r="59" spans="1:10" s="63" customFormat="1" ht="18" customHeight="1">
      <c r="A59" s="10"/>
      <c r="B59" s="40"/>
      <c r="C59" s="88"/>
      <c r="D59" s="88"/>
      <c r="E59" s="79"/>
      <c r="F59" s="79"/>
      <c r="G59" s="93"/>
      <c r="H59" s="79"/>
      <c r="I59" s="79"/>
      <c r="J59" s="76"/>
    </row>
    <row r="60" spans="1:10" s="62" customFormat="1" ht="18" customHeight="1">
      <c r="A60" s="9" t="s">
        <v>119</v>
      </c>
      <c r="B60" s="27" t="s">
        <v>47</v>
      </c>
      <c r="C60" s="85"/>
      <c r="D60" s="86"/>
      <c r="E60" s="74"/>
      <c r="F60" s="74"/>
      <c r="G60" s="94"/>
      <c r="H60" s="74"/>
      <c r="I60" s="74"/>
      <c r="J60" s="76"/>
    </row>
    <row r="61" spans="1:10" s="63" customFormat="1" ht="18" customHeight="1">
      <c r="A61" s="10" t="s">
        <v>120</v>
      </c>
      <c r="B61" s="35" t="s">
        <v>48</v>
      </c>
      <c r="C61" s="89">
        <f>Planilha!E60</f>
        <v>0</v>
      </c>
      <c r="D61" s="82">
        <f>Planilha!F60</f>
        <v>0</v>
      </c>
      <c r="E61" s="79">
        <f>Planilha!G60*(1+Planilha!H60)</f>
        <v>0</v>
      </c>
      <c r="F61" s="169"/>
      <c r="G61" s="169"/>
      <c r="H61" s="169"/>
      <c r="I61" s="169"/>
      <c r="J61" s="80">
        <f aca="true" t="shared" si="2" ref="J61:J68">I61+H61+G61+F61</f>
        <v>0</v>
      </c>
    </row>
    <row r="62" spans="1:10" s="63" customFormat="1" ht="18" customHeight="1">
      <c r="A62" s="10" t="s">
        <v>121</v>
      </c>
      <c r="B62" s="35" t="s">
        <v>49</v>
      </c>
      <c r="C62" s="89">
        <f>Planilha!E61</f>
        <v>0</v>
      </c>
      <c r="D62" s="82">
        <f>Planilha!F61</f>
        <v>0</v>
      </c>
      <c r="E62" s="79">
        <f>Planilha!G61*(1+Planilha!H61)</f>
        <v>0</v>
      </c>
      <c r="F62" s="169"/>
      <c r="G62" s="169"/>
      <c r="H62" s="169"/>
      <c r="I62" s="169"/>
      <c r="J62" s="80">
        <f t="shared" si="2"/>
        <v>0</v>
      </c>
    </row>
    <row r="63" spans="1:10" s="63" customFormat="1" ht="18" customHeight="1">
      <c r="A63" s="10" t="s">
        <v>122</v>
      </c>
      <c r="B63" s="35" t="s">
        <v>50</v>
      </c>
      <c r="C63" s="89">
        <f>Planilha!E62</f>
        <v>0</v>
      </c>
      <c r="D63" s="82">
        <f>Planilha!F62</f>
        <v>0</v>
      </c>
      <c r="E63" s="79">
        <f>Planilha!G62*(1+Planilha!H62)</f>
        <v>0</v>
      </c>
      <c r="F63" s="169"/>
      <c r="G63" s="169"/>
      <c r="H63" s="169"/>
      <c r="I63" s="169"/>
      <c r="J63" s="80">
        <f t="shared" si="2"/>
        <v>0</v>
      </c>
    </row>
    <row r="64" spans="1:10" s="63" customFormat="1" ht="18" customHeight="1">
      <c r="A64" s="10" t="s">
        <v>123</v>
      </c>
      <c r="B64" s="35" t="s">
        <v>51</v>
      </c>
      <c r="C64" s="89">
        <f>Planilha!E63</f>
        <v>0</v>
      </c>
      <c r="D64" s="82">
        <f>Planilha!F63</f>
        <v>0</v>
      </c>
      <c r="E64" s="79">
        <f>Planilha!G63*(1+Planilha!H63)</f>
        <v>0</v>
      </c>
      <c r="F64" s="169"/>
      <c r="G64" s="169"/>
      <c r="H64" s="169"/>
      <c r="I64" s="169"/>
      <c r="J64" s="80">
        <f t="shared" si="2"/>
        <v>0</v>
      </c>
    </row>
    <row r="65" spans="1:10" s="63" customFormat="1" ht="18" customHeight="1">
      <c r="A65" s="10" t="s">
        <v>124</v>
      </c>
      <c r="B65" s="35" t="s">
        <v>52</v>
      </c>
      <c r="C65" s="89">
        <f>Planilha!E64</f>
        <v>0</v>
      </c>
      <c r="D65" s="82">
        <f>Planilha!F64</f>
        <v>0</v>
      </c>
      <c r="E65" s="79">
        <f>Planilha!G64*(1+Planilha!H64)</f>
        <v>0</v>
      </c>
      <c r="F65" s="169"/>
      <c r="G65" s="169"/>
      <c r="H65" s="169"/>
      <c r="I65" s="169"/>
      <c r="J65" s="80">
        <f t="shared" si="2"/>
        <v>0</v>
      </c>
    </row>
    <row r="66" spans="1:10" s="63" customFormat="1" ht="18" customHeight="1">
      <c r="A66" s="10" t="s">
        <v>125</v>
      </c>
      <c r="B66" s="35" t="s">
        <v>53</v>
      </c>
      <c r="C66" s="89">
        <f>Planilha!E65</f>
        <v>0</v>
      </c>
      <c r="D66" s="82">
        <f>Planilha!F65</f>
        <v>0</v>
      </c>
      <c r="E66" s="79">
        <f>Planilha!G65*(1+Planilha!H65)</f>
        <v>0</v>
      </c>
      <c r="F66" s="169"/>
      <c r="G66" s="169"/>
      <c r="H66" s="169"/>
      <c r="I66" s="169"/>
      <c r="J66" s="80">
        <f t="shared" si="2"/>
        <v>0</v>
      </c>
    </row>
    <row r="67" spans="1:10" s="63" customFormat="1" ht="18" customHeight="1">
      <c r="A67" s="10" t="s">
        <v>126</v>
      </c>
      <c r="B67" s="35" t="s">
        <v>55</v>
      </c>
      <c r="C67" s="89">
        <f>Planilha!E66</f>
        <v>0</v>
      </c>
      <c r="D67" s="82">
        <f>Planilha!F66</f>
        <v>0</v>
      </c>
      <c r="E67" s="79">
        <f>Planilha!G66*(1+Planilha!H66)</f>
        <v>0</v>
      </c>
      <c r="F67" s="169"/>
      <c r="G67" s="169"/>
      <c r="H67" s="169"/>
      <c r="I67" s="169"/>
      <c r="J67" s="80">
        <f t="shared" si="2"/>
        <v>0</v>
      </c>
    </row>
    <row r="68" spans="1:10" s="63" customFormat="1" ht="18" customHeight="1">
      <c r="A68" s="10" t="s">
        <v>127</v>
      </c>
      <c r="B68" s="35" t="s">
        <v>56</v>
      </c>
      <c r="C68" s="89">
        <f>Planilha!E67</f>
        <v>0</v>
      </c>
      <c r="D68" s="82">
        <f>Planilha!F67</f>
        <v>0</v>
      </c>
      <c r="E68" s="79">
        <f>Planilha!G67*(1+Planilha!H67)</f>
        <v>0</v>
      </c>
      <c r="F68" s="169"/>
      <c r="G68" s="169"/>
      <c r="H68" s="169"/>
      <c r="I68" s="169"/>
      <c r="J68" s="80">
        <f t="shared" si="2"/>
        <v>0</v>
      </c>
    </row>
    <row r="69" spans="1:10" s="62" customFormat="1" ht="18" customHeight="1">
      <c r="A69" s="9"/>
      <c r="B69" s="31" t="s">
        <v>11</v>
      </c>
      <c r="C69" s="85">
        <f>SUMPRODUCT(Planilha!D60:D67,Planilha!E60:E67,(1+Planilha!H60:H67))</f>
        <v>0</v>
      </c>
      <c r="D69" s="86">
        <f>SUMPRODUCT(Planilha!D60:D67,Planilha!F60:F67,(1+Planilha!H60:H67))</f>
        <v>0</v>
      </c>
      <c r="E69" s="74">
        <f>SUM(E61:E68)</f>
        <v>0</v>
      </c>
      <c r="F69" s="74">
        <f>SUMPRODUCT(F61:F68,E61:E68)</f>
        <v>0</v>
      </c>
      <c r="G69" s="74">
        <f>SUMPRODUCT(G61:G68,E61:E68)</f>
        <v>0</v>
      </c>
      <c r="H69" s="74">
        <f>SUMPRODUCT(H61:H68,E61:E68)</f>
        <v>0</v>
      </c>
      <c r="I69" s="74">
        <f>SUMPRODUCT(I61:I68,E61:E68)</f>
        <v>0</v>
      </c>
      <c r="J69" s="81">
        <f>I69+H69+G69+F69</f>
        <v>0</v>
      </c>
    </row>
    <row r="70" spans="1:10" s="63" customFormat="1" ht="18" customHeight="1">
      <c r="A70" s="10"/>
      <c r="B70" s="36"/>
      <c r="C70" s="87"/>
      <c r="D70" s="87"/>
      <c r="E70" s="79"/>
      <c r="F70" s="79"/>
      <c r="G70" s="93"/>
      <c r="H70" s="79"/>
      <c r="I70" s="79"/>
      <c r="J70" s="76"/>
    </row>
    <row r="71" spans="1:10" s="62" customFormat="1" ht="18" customHeight="1">
      <c r="A71" s="9" t="s">
        <v>128</v>
      </c>
      <c r="B71" s="40" t="s">
        <v>57</v>
      </c>
      <c r="C71" s="88"/>
      <c r="D71" s="88"/>
      <c r="E71" s="74"/>
      <c r="F71" s="74"/>
      <c r="G71" s="94"/>
      <c r="H71" s="74"/>
      <c r="I71" s="74"/>
      <c r="J71" s="76"/>
    </row>
    <row r="72" spans="1:10" s="63" customFormat="1" ht="18" customHeight="1">
      <c r="A72" s="10" t="s">
        <v>129</v>
      </c>
      <c r="B72" s="46" t="s">
        <v>58</v>
      </c>
      <c r="C72" s="87">
        <f>Planilha!E71</f>
        <v>0</v>
      </c>
      <c r="D72" s="87">
        <f>Planilha!F71</f>
        <v>0</v>
      </c>
      <c r="E72" s="79">
        <f>Planilha!G71*(1+Planilha!H71)</f>
        <v>0</v>
      </c>
      <c r="F72" s="169"/>
      <c r="G72" s="169"/>
      <c r="H72" s="169"/>
      <c r="I72" s="169"/>
      <c r="J72" s="80">
        <f>I72+H72+G72+F72</f>
        <v>0</v>
      </c>
    </row>
    <row r="73" spans="1:10" s="63" customFormat="1" ht="18" customHeight="1">
      <c r="A73" s="10" t="s">
        <v>130</v>
      </c>
      <c r="B73" s="46" t="s">
        <v>59</v>
      </c>
      <c r="C73" s="87">
        <f>Planilha!E72</f>
        <v>0</v>
      </c>
      <c r="D73" s="87">
        <f>Planilha!F72</f>
        <v>0</v>
      </c>
      <c r="E73" s="79">
        <f>Planilha!G72*(1+Planilha!H72)</f>
        <v>0</v>
      </c>
      <c r="F73" s="169"/>
      <c r="G73" s="169"/>
      <c r="H73" s="169"/>
      <c r="I73" s="169"/>
      <c r="J73" s="80">
        <f>I73+H73+G73+F73</f>
        <v>0</v>
      </c>
    </row>
    <row r="74" spans="1:10" s="63" customFormat="1" ht="18" customHeight="1">
      <c r="A74" s="10" t="s">
        <v>131</v>
      </c>
      <c r="B74" s="46" t="s">
        <v>60</v>
      </c>
      <c r="C74" s="87">
        <f>Planilha!E73</f>
        <v>0</v>
      </c>
      <c r="D74" s="87">
        <f>Planilha!F73</f>
        <v>0</v>
      </c>
      <c r="E74" s="79">
        <f>Planilha!G73*(1+Planilha!H73)</f>
        <v>0</v>
      </c>
      <c r="F74" s="169"/>
      <c r="G74" s="169"/>
      <c r="H74" s="169"/>
      <c r="I74" s="169"/>
      <c r="J74" s="80">
        <f>I74+H74+G74+F74</f>
        <v>0</v>
      </c>
    </row>
    <row r="75" spans="1:10" s="62" customFormat="1" ht="18" customHeight="1">
      <c r="A75" s="9"/>
      <c r="B75" s="40" t="s">
        <v>11</v>
      </c>
      <c r="C75" s="88">
        <f>SUMPRODUCT(Planilha!D71:D73,Planilha!E71:E73,(1+Planilha!H71:H73))</f>
        <v>0</v>
      </c>
      <c r="D75" s="88">
        <f>SUMPRODUCT(Planilha!D71:D73,Planilha!F71:F73,(1+Planilha!H71:H73))</f>
        <v>0</v>
      </c>
      <c r="E75" s="74">
        <f>SUM(E72:E74)</f>
        <v>0</v>
      </c>
      <c r="F75" s="74">
        <f>SUMPRODUCT(F72:F74,E72:E74)</f>
        <v>0</v>
      </c>
      <c r="G75" s="74">
        <f>SUMPRODUCT(G72:G74,E72:E74)</f>
        <v>0</v>
      </c>
      <c r="H75" s="74">
        <f>SUMPRODUCT(H72:H74,E72:E74)</f>
        <v>0</v>
      </c>
      <c r="I75" s="74">
        <f>SUMPRODUCT(I72:I74,E72:E74)</f>
        <v>0</v>
      </c>
      <c r="J75" s="81">
        <f>I75+H75+G75+F75</f>
        <v>0</v>
      </c>
    </row>
    <row r="76" spans="1:10" s="62" customFormat="1" ht="18" customHeight="1">
      <c r="A76" s="9"/>
      <c r="B76" s="40"/>
      <c r="C76" s="88"/>
      <c r="D76" s="88"/>
      <c r="E76" s="74"/>
      <c r="F76" s="74"/>
      <c r="G76" s="74"/>
      <c r="H76" s="74"/>
      <c r="I76" s="74"/>
      <c r="J76" s="81"/>
    </row>
    <row r="77" spans="1:10" s="62" customFormat="1" ht="18" customHeight="1">
      <c r="A77" s="9" t="s">
        <v>132</v>
      </c>
      <c r="B77" s="48" t="s">
        <v>81</v>
      </c>
      <c r="C77" s="88"/>
      <c r="D77" s="88"/>
      <c r="E77" s="74"/>
      <c r="F77" s="74"/>
      <c r="G77" s="74"/>
      <c r="H77" s="74"/>
      <c r="I77" s="74"/>
      <c r="J77" s="81"/>
    </row>
    <row r="78" spans="1:10" s="63" customFormat="1" ht="18" customHeight="1">
      <c r="A78" s="10" t="s">
        <v>133</v>
      </c>
      <c r="B78" s="49" t="s">
        <v>72</v>
      </c>
      <c r="C78" s="87">
        <f>Planilha!E77</f>
        <v>0</v>
      </c>
      <c r="D78" s="87">
        <f>Planilha!F77</f>
        <v>0</v>
      </c>
      <c r="E78" s="79">
        <f>Planilha!G77*(1+Planilha!H77)</f>
        <v>0</v>
      </c>
      <c r="F78" s="169"/>
      <c r="G78" s="169"/>
      <c r="H78" s="169"/>
      <c r="I78" s="169"/>
      <c r="J78" s="80">
        <f>I78+H78+G78+F78</f>
        <v>0</v>
      </c>
    </row>
    <row r="79" spans="1:10" s="62" customFormat="1" ht="18" customHeight="1">
      <c r="A79" s="10"/>
      <c r="B79" s="48" t="s">
        <v>11</v>
      </c>
      <c r="C79" s="88">
        <f>(Planilha!D77*Planilha!E77)*(1+Planilha!H77)</f>
        <v>0</v>
      </c>
      <c r="D79" s="88">
        <f>(Planilha!D77*Planilha!F77)*(1+Planilha!H77)</f>
        <v>0</v>
      </c>
      <c r="E79" s="74">
        <f>SUM(E78)</f>
        <v>0</v>
      </c>
      <c r="F79" s="74">
        <f>F78*E78</f>
        <v>0</v>
      </c>
      <c r="G79" s="74">
        <f>G78*E78</f>
        <v>0</v>
      </c>
      <c r="H79" s="74">
        <f>H78*E78</f>
        <v>0</v>
      </c>
      <c r="I79" s="74">
        <f>I78*E78</f>
        <v>0</v>
      </c>
      <c r="J79" s="81">
        <f>I79+H79+G79+F79</f>
        <v>0</v>
      </c>
    </row>
    <row r="80" spans="1:10" s="62" customFormat="1" ht="18" customHeight="1" thickBot="1">
      <c r="A80" s="126"/>
      <c r="B80" s="179"/>
      <c r="C80" s="180"/>
      <c r="D80" s="180"/>
      <c r="E80" s="128"/>
      <c r="F80" s="128"/>
      <c r="G80" s="128"/>
      <c r="H80" s="128"/>
      <c r="I80" s="128"/>
      <c r="J80" s="129"/>
    </row>
    <row r="81" spans="1:10" s="63" customFormat="1" ht="18" customHeight="1" thickBot="1" thickTop="1">
      <c r="A81" s="3"/>
      <c r="B81" s="2" t="s">
        <v>135</v>
      </c>
      <c r="C81" s="84">
        <f>C79+C75+C69+C58+C51+C47+C43+C34+C19+C12</f>
        <v>0</v>
      </c>
      <c r="D81" s="84">
        <f>D79+D75+D69+D58+D51+D47+D43+D34+D19+D12</f>
        <v>0</v>
      </c>
      <c r="E81" s="84">
        <f>C81+D81</f>
        <v>0</v>
      </c>
      <c r="F81" s="84">
        <f>F79+F75+F69+F58+F51+F47+F43+F34+F19+F12</f>
        <v>0</v>
      </c>
      <c r="G81" s="84">
        <f>G79+G75+G69+G58+G51+G47+G43+G34+G19+G12</f>
        <v>0</v>
      </c>
      <c r="H81" s="84">
        <f>H79+H75+H69+H58+H51+H47+H43+H34+H19+H12</f>
        <v>0</v>
      </c>
      <c r="I81" s="84">
        <f>I79+I75+I69+I58+I51+I47+I43+I34+I19+I12</f>
        <v>0</v>
      </c>
      <c r="J81" s="84">
        <f>I81+H81+G81+F81</f>
        <v>0</v>
      </c>
    </row>
    <row r="82" spans="1:10" s="63" customFormat="1" ht="18" customHeight="1" thickBot="1" thickTop="1">
      <c r="A82" s="98"/>
      <c r="B82" s="99"/>
      <c r="C82" s="95" t="e">
        <f>C81/E81</f>
        <v>#DIV/0!</v>
      </c>
      <c r="D82" s="95" t="e">
        <f>D81/E81</f>
        <v>#DIV/0!</v>
      </c>
      <c r="E82" s="104" t="e">
        <f>C82+D82</f>
        <v>#DIV/0!</v>
      </c>
      <c r="F82" s="95" t="e">
        <f>F81/E81</f>
        <v>#DIV/0!</v>
      </c>
      <c r="G82" s="95" t="e">
        <f>G81/E81</f>
        <v>#DIV/0!</v>
      </c>
      <c r="H82" s="95" t="e">
        <f>H81/E81</f>
        <v>#DIV/0!</v>
      </c>
      <c r="I82" s="95" t="e">
        <f>I81/E81</f>
        <v>#DIV/0!</v>
      </c>
      <c r="J82" s="104" t="e">
        <f>I82+H82+G82+F82</f>
        <v>#DIV/0!</v>
      </c>
    </row>
    <row r="83" spans="1:10" s="63" customFormat="1" ht="18" customHeight="1" thickTop="1">
      <c r="A83" s="101"/>
      <c r="B83" s="102"/>
      <c r="C83" s="100"/>
      <c r="D83" s="100"/>
      <c r="E83" s="100"/>
      <c r="F83" s="100" t="s">
        <v>76</v>
      </c>
      <c r="G83" s="100" t="s">
        <v>77</v>
      </c>
      <c r="H83" s="100" t="s">
        <v>78</v>
      </c>
      <c r="I83" s="100" t="s">
        <v>79</v>
      </c>
      <c r="J83" s="77"/>
    </row>
    <row r="84" spans="1:10" s="63" customFormat="1" ht="18" customHeight="1">
      <c r="A84" s="101"/>
      <c r="B84" s="102"/>
      <c r="C84" s="100"/>
      <c r="D84" s="100"/>
      <c r="E84" s="100"/>
      <c r="F84" s="100"/>
      <c r="G84" s="103"/>
      <c r="H84" s="100"/>
      <c r="I84" s="100"/>
      <c r="J84" s="77"/>
    </row>
    <row r="85" spans="1:10" s="63" customFormat="1" ht="18" customHeight="1">
      <c r="A85" s="170"/>
      <c r="B85" s="171"/>
      <c r="C85" s="172"/>
      <c r="D85" s="172"/>
      <c r="E85" s="172"/>
      <c r="F85" s="172"/>
      <c r="G85" s="173"/>
      <c r="H85" s="172"/>
      <c r="I85" s="172"/>
      <c r="J85" s="174"/>
    </row>
    <row r="86" spans="1:10" s="63" customFormat="1" ht="18" customHeight="1">
      <c r="A86" s="170"/>
      <c r="B86" s="171"/>
      <c r="C86" s="172"/>
      <c r="D86" s="172"/>
      <c r="E86" s="172"/>
      <c r="F86" s="172"/>
      <c r="G86" s="153"/>
      <c r="H86" s="153"/>
      <c r="I86" s="153"/>
      <c r="J86" s="174"/>
    </row>
    <row r="87" spans="1:10" s="63" customFormat="1" ht="18" customHeight="1">
      <c r="A87" s="170"/>
      <c r="B87" s="171"/>
      <c r="C87" s="172"/>
      <c r="D87" s="172"/>
      <c r="E87" s="172"/>
      <c r="F87" s="172"/>
      <c r="G87" s="173"/>
      <c r="H87" s="172"/>
      <c r="I87" s="172"/>
      <c r="J87" s="174"/>
    </row>
    <row r="88" spans="1:10" s="63" customFormat="1" ht="18" customHeight="1">
      <c r="A88" s="170"/>
      <c r="B88" s="178" t="s">
        <v>137</v>
      </c>
      <c r="C88" s="172"/>
      <c r="D88" s="172"/>
      <c r="E88" s="172"/>
      <c r="F88" s="172"/>
      <c r="G88" s="173"/>
      <c r="H88" s="172"/>
      <c r="I88" s="172"/>
      <c r="J88" s="174"/>
    </row>
    <row r="89" spans="1:10" s="62" customFormat="1" ht="18" customHeight="1">
      <c r="A89" s="148"/>
      <c r="B89" s="149"/>
      <c r="C89" s="157"/>
      <c r="D89" s="157"/>
      <c r="E89" s="157"/>
      <c r="F89" s="157"/>
      <c r="G89" s="175"/>
      <c r="H89" s="157"/>
      <c r="I89" s="157"/>
      <c r="J89" s="174"/>
    </row>
    <row r="90" spans="1:10" s="62" customFormat="1" ht="18" customHeight="1">
      <c r="A90" s="148"/>
      <c r="B90" s="154"/>
      <c r="C90" s="157"/>
      <c r="D90" s="155"/>
      <c r="E90" s="176"/>
      <c r="F90" s="155"/>
      <c r="G90" s="155"/>
      <c r="H90" s="155"/>
      <c r="I90" s="155"/>
      <c r="J90" s="174"/>
    </row>
    <row r="91" spans="1:10" s="62" customFormat="1" ht="18" customHeight="1">
      <c r="A91" s="148"/>
      <c r="B91" s="154"/>
      <c r="C91" s="177"/>
      <c r="D91" s="157"/>
      <c r="E91" s="157"/>
      <c r="F91" s="157"/>
      <c r="G91" s="175"/>
      <c r="H91" s="157"/>
      <c r="I91" s="157"/>
      <c r="J91" s="174"/>
    </row>
    <row r="92" spans="1:10" s="62" customFormat="1" ht="18" customHeight="1">
      <c r="A92" s="51"/>
      <c r="B92" s="72"/>
      <c r="C92" s="8"/>
      <c r="D92" s="8"/>
      <c r="E92" s="106"/>
      <c r="F92" s="8"/>
      <c r="G92" s="8"/>
      <c r="H92" s="73"/>
      <c r="I92" s="73"/>
      <c r="J92" s="77"/>
    </row>
    <row r="93" spans="1:10" s="62" customFormat="1" ht="18" customHeight="1">
      <c r="A93" s="51"/>
      <c r="B93" s="50"/>
      <c r="C93" s="73"/>
      <c r="D93" s="73"/>
      <c r="E93" s="105"/>
      <c r="F93" s="73"/>
      <c r="G93" s="96"/>
      <c r="H93" s="73"/>
      <c r="I93" s="73"/>
      <c r="J93" s="77"/>
    </row>
    <row r="94" spans="1:10" s="62" customFormat="1" ht="18" customHeight="1">
      <c r="A94" s="51"/>
      <c r="B94" s="50"/>
      <c r="C94" s="73"/>
      <c r="D94" s="73"/>
      <c r="E94" s="105"/>
      <c r="F94" s="73"/>
      <c r="G94" s="96"/>
      <c r="H94" s="73"/>
      <c r="I94" s="73"/>
      <c r="J94" s="77"/>
    </row>
    <row r="95" spans="1:10" s="62" customFormat="1" ht="18" customHeight="1">
      <c r="A95" s="51"/>
      <c r="B95" s="72"/>
      <c r="C95" s="73"/>
      <c r="D95" s="73"/>
      <c r="E95" s="105"/>
      <c r="F95" s="73"/>
      <c r="G95" s="96"/>
      <c r="H95" s="73"/>
      <c r="I95" s="73"/>
      <c r="J95" s="77"/>
    </row>
    <row r="96" spans="1:10" s="62" customFormat="1" ht="18" customHeight="1">
      <c r="A96" s="51"/>
      <c r="B96" s="72"/>
      <c r="C96" s="73"/>
      <c r="D96" s="73"/>
      <c r="E96" s="105"/>
      <c r="F96" s="73"/>
      <c r="G96" s="96"/>
      <c r="H96" s="73"/>
      <c r="I96" s="73"/>
      <c r="J96" s="77"/>
    </row>
    <row r="97" spans="1:10" s="63" customFormat="1" ht="18" customHeight="1">
      <c r="A97" s="8"/>
      <c r="B97"/>
      <c r="C97" s="90"/>
      <c r="D97" s="90"/>
      <c r="E97" s="90"/>
      <c r="F97" s="90"/>
      <c r="G97" s="97"/>
      <c r="H97" s="90"/>
      <c r="I97" s="90"/>
      <c r="J97" s="78"/>
    </row>
    <row r="98" spans="1:10" s="63" customFormat="1" ht="18" customHeight="1">
      <c r="A98" s="8"/>
      <c r="B98"/>
      <c r="C98" s="90"/>
      <c r="D98" s="90"/>
      <c r="E98" s="90"/>
      <c r="F98" s="90"/>
      <c r="G98" s="97"/>
      <c r="H98" s="90"/>
      <c r="I98" s="90"/>
      <c r="J98" s="78"/>
    </row>
    <row r="99" spans="1:10" s="63" customFormat="1" ht="18" customHeight="1">
      <c r="A99" s="8"/>
      <c r="B99"/>
      <c r="C99" s="90"/>
      <c r="D99" s="90"/>
      <c r="E99" s="90"/>
      <c r="F99" s="90"/>
      <c r="G99" s="97"/>
      <c r="H99" s="90"/>
      <c r="I99" s="90"/>
      <c r="J99" s="78"/>
    </row>
    <row r="100" spans="1:10" s="63" customFormat="1" ht="15.75">
      <c r="A100" s="8"/>
      <c r="B100"/>
      <c r="C100" s="90"/>
      <c r="D100" s="90"/>
      <c r="E100" s="90"/>
      <c r="F100" s="90"/>
      <c r="G100" s="97"/>
      <c r="H100" s="90"/>
      <c r="I100" s="90"/>
      <c r="J100" s="78"/>
    </row>
    <row r="101" spans="1:10" s="63" customFormat="1" ht="15.75">
      <c r="A101" s="8"/>
      <c r="B101"/>
      <c r="C101" s="90"/>
      <c r="D101" s="90"/>
      <c r="E101" s="90"/>
      <c r="F101" s="90"/>
      <c r="G101" s="97"/>
      <c r="H101" s="90"/>
      <c r="I101" s="90"/>
      <c r="J101" s="78"/>
    </row>
    <row r="102" spans="1:10" s="63" customFormat="1" ht="15.75">
      <c r="A102" s="8"/>
      <c r="B102"/>
      <c r="C102" s="90"/>
      <c r="D102" s="90"/>
      <c r="E102" s="90"/>
      <c r="F102" s="90"/>
      <c r="G102" s="97"/>
      <c r="H102" s="90"/>
      <c r="I102" s="90"/>
      <c r="J102" s="78"/>
    </row>
    <row r="103" spans="1:10" s="63" customFormat="1" ht="15.75">
      <c r="A103" s="8"/>
      <c r="B103"/>
      <c r="C103" s="90"/>
      <c r="D103" s="90"/>
      <c r="E103" s="90"/>
      <c r="F103" s="90"/>
      <c r="G103" s="97"/>
      <c r="H103" s="90"/>
      <c r="I103" s="90"/>
      <c r="J103" s="78"/>
    </row>
    <row r="104" spans="1:10" s="63" customFormat="1" ht="15.75">
      <c r="A104" s="8"/>
      <c r="B104"/>
      <c r="C104" s="90"/>
      <c r="D104" s="90"/>
      <c r="E104" s="90"/>
      <c r="F104" s="90"/>
      <c r="G104" s="97"/>
      <c r="H104" s="90"/>
      <c r="I104" s="90"/>
      <c r="J104" s="78"/>
    </row>
  </sheetData>
  <sheetProtection password="C919" sheet="1" objects="1" scenarios="1"/>
  <mergeCells count="6">
    <mergeCell ref="G86:I86"/>
    <mergeCell ref="F5:I5"/>
    <mergeCell ref="A1:J1"/>
    <mergeCell ref="A2:J2"/>
    <mergeCell ref="A3:J3"/>
    <mergeCell ref="A4:J4"/>
  </mergeCells>
  <printOptions horizontalCentered="1"/>
  <pageMargins left="0.1968503937007874" right="0" top="0.1968503937007874" bottom="0" header="0.1968503937007874" footer="0"/>
  <pageSetup horizontalDpi="600" verticalDpi="600" orientation="landscape" paperSize="9" scale="69" r:id="rId1"/>
  <rowBreaks count="2" manualBreakCount="2">
    <brk id="47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proplan-p077260</dc:creator>
  <cp:keywords/>
  <dc:description/>
  <cp:lastModifiedBy>engenhariap054772</cp:lastModifiedBy>
  <cp:lastPrinted>2012-11-08T10:35:15Z</cp:lastPrinted>
  <dcterms:created xsi:type="dcterms:W3CDTF">2012-10-26T11:42:02Z</dcterms:created>
  <dcterms:modified xsi:type="dcterms:W3CDTF">2012-11-22T11:02:57Z</dcterms:modified>
  <cp:category/>
  <cp:version/>
  <cp:contentType/>
  <cp:contentStatus/>
</cp:coreProperties>
</file>